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" sheetId="1" r:id="rId4"/>
    <sheet state="visible" name="Shots" sheetId="2" r:id="rId5"/>
  </sheets>
  <definedNames>
    <definedName name="MP">Team!$E$22</definedName>
    <definedName name="NSL">Team!$E$27</definedName>
    <definedName name="MSCR">Team!$E$21</definedName>
    <definedName name="WP">Team!$E$25</definedName>
    <definedName name="MSLR">Team!$E$20</definedName>
    <definedName name="WSLR">Team!$E$23</definedName>
    <definedName name="WSCR">Team!$E$24</definedName>
  </definedNames>
  <calcPr/>
</workbook>
</file>

<file path=xl/sharedStrings.xml><?xml version="1.0" encoding="utf-8"?>
<sst xmlns="http://schemas.openxmlformats.org/spreadsheetml/2006/main" count="62" uniqueCount="51">
  <si>
    <t>Competition Manager: Jim McKendrick</t>
  </si>
  <si>
    <t>Mobile 0412 566 985</t>
  </si>
  <si>
    <t>mixedpennant@gmail.com</t>
  </si>
  <si>
    <t>mixedpennant.com</t>
  </si>
  <si>
    <t xml:space="preserve"> </t>
  </si>
  <si>
    <t>2026 Mixed Pennant Match Results</t>
  </si>
  <si>
    <t>DIV</t>
  </si>
  <si>
    <t>PLAYED AT</t>
  </si>
  <si>
    <t>GOLF CLUB</t>
  </si>
  <si>
    <t>DATE</t>
  </si>
  <si>
    <t xml:space="preserve">  GOLF CLUB  1</t>
  </si>
  <si>
    <t xml:space="preserve">  GOLF CLUB  2</t>
  </si>
  <si>
    <t>PLAYERS</t>
  </si>
  <si>
    <t>GOLFLINK</t>
  </si>
  <si>
    <t>GA</t>
  </si>
  <si>
    <t>HCP DAY</t>
  </si>
  <si>
    <t>DIF</t>
  </si>
  <si>
    <t>ADJ DIF</t>
  </si>
  <si>
    <t>Sum GA</t>
  </si>
  <si>
    <t>RESULT</t>
  </si>
  <si>
    <t>R</t>
  </si>
  <si>
    <t>Golf Club won</t>
  </si>
  <si>
    <t>matches to</t>
  </si>
  <si>
    <t xml:space="preserve">with </t>
  </si>
  <si>
    <t>Golf Club winning the Reserve Match.</t>
  </si>
  <si>
    <t>Signature of Team Captain</t>
  </si>
  <si>
    <r>
      <rPr>
        <rFont val="Times New Roman"/>
        <color theme="1"/>
        <sz val="18.0"/>
      </rPr>
      <t xml:space="preserve">This result sheet should be completed then signed by the Captains of both teams.  Please then scan the sheet and send </t>
    </r>
    <r>
      <rPr>
        <rFont val="Times New Roman"/>
        <b/>
        <color theme="1"/>
        <sz val="18.0"/>
      </rPr>
      <t>(Maximum Size)</t>
    </r>
    <r>
      <rPr>
        <rFont val="Times New Roman"/>
        <color theme="1"/>
        <sz val="18.0"/>
      </rPr>
      <t xml:space="preserve"> to mixedpennant@gmail.com as soon as possible after the completion of the match.</t>
    </r>
  </si>
  <si>
    <t>Holes</t>
  </si>
  <si>
    <t>Rating</t>
  </si>
  <si>
    <t>hlookup</t>
  </si>
  <si>
    <t>This index only applies when players start from the 1st Tee.</t>
  </si>
  <si>
    <t>Match 1</t>
  </si>
  <si>
    <t>Match 2</t>
  </si>
  <si>
    <t>Match 3</t>
  </si>
  <si>
    <t>Men's Slope Rating</t>
  </si>
  <si>
    <t>Men's Scratch Rating</t>
  </si>
  <si>
    <t>Men's Par</t>
  </si>
  <si>
    <t>Match 4</t>
  </si>
  <si>
    <t>Women's Slope Rating</t>
  </si>
  <si>
    <t>Women's Scratch Rating</t>
  </si>
  <si>
    <t>Women's Par</t>
  </si>
  <si>
    <t>Rating Constant</t>
  </si>
  <si>
    <t>Match 5</t>
  </si>
  <si>
    <t>                To Ascertain Course Data of Slope, Scratch and Par</t>
  </si>
  <si>
    <t>1. https://golf.com.au/find-a-place-to-play</t>
  </si>
  <si>
    <t>Reserve Match</t>
  </si>
  <si>
    <t>2. Enter the Post Code or Suburb of course being played in the NEAR Box. NB: NOT the course name.</t>
  </si>
  <si>
    <t>3. Select the applicable course below</t>
  </si>
  <si>
    <r>
      <rPr>
        <rFont val="Geo"/>
        <color theme="1"/>
        <sz val="24.0"/>
      </rPr>
      <t xml:space="preserve">4. Under </t>
    </r>
    <r>
      <rPr>
        <rFont val="Geogia"/>
        <b/>
        <color theme="1"/>
        <sz val="24.0"/>
      </rPr>
      <t>Course Info</t>
    </r>
    <r>
      <rPr>
        <rFont val="Geogia"/>
        <color theme="1"/>
        <sz val="24.0"/>
      </rPr>
      <t xml:space="preserve"> select “Men 18 Hole” and the relevant Tee</t>
    </r>
  </si>
  <si>
    <t>5. Record Scratch Rtg: Slope: and Total Par: in appropriate boxes</t>
  </si>
  <si>
    <t>6. Repeat for “Women 18 Hole”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</si>
</sst>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7">
    <font>
      <sz val="11.0"/>
      <color theme="1"/>
      <name val="Calibri"/>
      <scheme val="minor"/>
    </font>
    <font>
      <sz val="18.0"/>
      <color theme="1"/>
      <name val="Times New Roman"/>
    </font>
    <font>
      <sz val="14.0"/>
      <color theme="1"/>
      <name val="Times New Roman"/>
    </font>
    <font>
      <u/>
      <sz val="14.0"/>
      <color theme="1"/>
      <name val="Times New Roman"/>
    </font>
    <font>
      <b/>
      <sz val="36.0"/>
      <color theme="1"/>
      <name val="Times New Roman"/>
    </font>
    <font/>
    <font>
      <b/>
      <sz val="18.0"/>
      <color theme="1"/>
      <name val="Times New Roman"/>
    </font>
    <font>
      <sz val="24.0"/>
      <color theme="1"/>
      <name val="Times New Roman"/>
    </font>
    <font>
      <b/>
      <sz val="14.0"/>
      <color theme="1"/>
      <name val="Times New Roman"/>
    </font>
    <font>
      <sz val="18.0"/>
      <color rgb="FFD8D8D8"/>
      <name val="Times New Roman"/>
    </font>
    <font>
      <b/>
      <sz val="14.0"/>
      <color rgb="FFFF0000"/>
      <name val="Times New Roman"/>
    </font>
    <font>
      <b/>
      <sz val="16.0"/>
      <color theme="1"/>
      <name val="Times New Roman"/>
    </font>
    <font>
      <b/>
      <sz val="24.0"/>
      <color rgb="FF3F3F3F"/>
      <name val="Times New Roman"/>
    </font>
    <font>
      <b/>
      <sz val="24.0"/>
      <color theme="0"/>
      <name val="Times New Roman"/>
    </font>
    <font>
      <sz val="14.0"/>
      <color theme="1"/>
      <name val="Georgia"/>
    </font>
    <font>
      <sz val="24.0"/>
      <color rgb="FFFF0000"/>
      <name val="Times New Roman"/>
    </font>
    <font>
      <sz val="24.0"/>
      <color rgb="FF3F3F3F"/>
      <name val="Times New Roman"/>
    </font>
    <font>
      <b/>
      <sz val="24.0"/>
      <color theme="1"/>
      <name val="Times New Roman"/>
    </font>
    <font>
      <sz val="22.0"/>
      <color theme="1"/>
      <name val="Times New Roman"/>
    </font>
    <font>
      <sz val="24.0"/>
      <color rgb="FFD8D8D8"/>
      <name val="Georgia"/>
    </font>
    <font>
      <sz val="24.0"/>
      <color rgb="FF3F3F3F"/>
      <name val="Georgia"/>
    </font>
    <font>
      <b/>
      <sz val="24.0"/>
      <color rgb="FF3F3F3F"/>
      <name val="Georgia"/>
    </font>
    <font>
      <sz val="24.0"/>
      <color theme="1"/>
      <name val="Georgia"/>
    </font>
    <font>
      <b/>
      <sz val="24.0"/>
      <color theme="1"/>
      <name val="Geo"/>
    </font>
    <font>
      <u/>
      <sz val="24.0"/>
      <color theme="10"/>
      <name val="Geo"/>
    </font>
    <font>
      <u/>
      <sz val="24.0"/>
      <color theme="10"/>
      <name val="Geo"/>
    </font>
    <font>
      <sz val="24.0"/>
      <color theme="1"/>
      <name val="Geo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</fills>
  <borders count="4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right/>
      <top/>
      <bottom style="dotted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dotted">
        <color rgb="FF7F7F7F"/>
      </right>
      <top/>
      <bottom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</border>
    <border>
      <left style="dotted">
        <color rgb="FF7F7F7F"/>
      </left>
      <right/>
      <top style="dotted">
        <color rgb="FF7F7F7F"/>
      </top>
      <bottom style="dotted">
        <color rgb="FF7F7F7F"/>
      </bottom>
    </border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1"/>
      </top>
      <bottom/>
    </border>
    <border>
      <right style="thin">
        <color theme="1"/>
      </right>
      <top style="thin">
        <color theme="1"/>
      </top>
      <bottom/>
    </border>
    <border>
      <left style="thin">
        <color theme="1"/>
      </left>
      <top/>
      <bottom style="thin">
        <color theme="1"/>
      </bottom>
    </border>
    <border>
      <top/>
      <bottom style="thin">
        <color theme="1"/>
      </bottom>
    </border>
    <border>
      <right style="thin">
        <color theme="1"/>
      </right>
      <top/>
      <bottom style="thin">
        <color theme="1"/>
      </bottom>
    </border>
    <border>
      <left/>
      <right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1"/>
      </top>
      <bottom style="thin">
        <color rgb="FF000000"/>
      </bottom>
    </border>
    <border>
      <right style="thin">
        <color theme="1"/>
      </right>
      <top style="thin">
        <color theme="1"/>
      </top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Border="1" applyFont="1"/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1" fillId="2" fontId="6" numFmtId="0" xfId="0" applyAlignment="1" applyBorder="1" applyFont="1">
      <alignment vertical="center"/>
    </xf>
    <xf borderId="1" fillId="2" fontId="6" numFmtId="0" xfId="0" applyBorder="1" applyFont="1"/>
    <xf borderId="2" fillId="2" fontId="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5" fillId="2" fontId="7" numFmtId="0" xfId="0" applyAlignment="1" applyBorder="1" applyFont="1">
      <alignment horizontal="left" vertical="center"/>
    </xf>
    <xf borderId="2" fillId="2" fontId="6" numFmtId="0" xfId="0" applyAlignment="1" applyBorder="1" applyFont="1">
      <alignment horizontal="left" vertical="center"/>
    </xf>
    <xf borderId="5" fillId="2" fontId="7" numFmtId="15" xfId="0" applyAlignment="1" applyBorder="1" applyFont="1" applyNumberFormat="1">
      <alignment horizontal="left" vertical="center"/>
    </xf>
    <xf borderId="2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2" fillId="2" fontId="8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12" fillId="2" fontId="1" numFmtId="0" xfId="0" applyAlignment="1" applyBorder="1" applyFont="1">
      <alignment horizontal="left" vertical="center"/>
    </xf>
    <xf borderId="13" fillId="0" fontId="5" numFmtId="0" xfId="0" applyBorder="1" applyFont="1"/>
    <xf borderId="14" fillId="0" fontId="5" numFmtId="0" xfId="0" applyBorder="1" applyFont="1"/>
    <xf borderId="12" fillId="2" fontId="1" numFmtId="0" xfId="0" applyAlignment="1" applyBorder="1" applyFont="1">
      <alignment horizontal="center" vertical="center"/>
    </xf>
    <xf borderId="12" fillId="2" fontId="1" numFmtId="164" xfId="0" applyAlignment="1" applyBorder="1" applyFont="1" applyNumberFormat="1">
      <alignment horizontal="center" vertical="center"/>
    </xf>
    <xf borderId="12" fillId="2" fontId="1" numFmtId="1" xfId="0" applyAlignment="1" applyBorder="1" applyFont="1" applyNumberFormat="1">
      <alignment horizontal="center" vertical="center"/>
    </xf>
    <xf borderId="15" fillId="2" fontId="1" numFmtId="164" xfId="0" applyAlignment="1" applyBorder="1" applyFont="1" applyNumberFormat="1">
      <alignment horizontal="center" vertical="center"/>
    </xf>
    <xf borderId="16" fillId="0" fontId="5" numFmtId="0" xfId="0" applyBorder="1" applyFont="1"/>
    <xf borderId="1" fillId="2" fontId="1" numFmtId="0" xfId="0" applyAlignment="1" applyBorder="1" applyFont="1">
      <alignment horizontal="center" vertical="center"/>
    </xf>
    <xf borderId="15" fillId="2" fontId="1" numFmtId="0" xfId="0" applyAlignment="1" applyBorder="1" applyFont="1">
      <alignment horizontal="center" vertical="center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1" fillId="2" fontId="6" numFmtId="0" xfId="0" applyAlignment="1" applyBorder="1" applyFont="1">
      <alignment horizontal="center" vertical="center"/>
    </xf>
    <xf borderId="1" fillId="2" fontId="1" numFmtId="164" xfId="0" applyBorder="1" applyFont="1" applyNumberFormat="1"/>
    <xf borderId="1" fillId="2" fontId="1" numFmtId="1" xfId="0" applyBorder="1" applyFont="1" applyNumberFormat="1"/>
    <xf borderId="20" fillId="2" fontId="1" numFmtId="0" xfId="0" applyAlignment="1" applyBorder="1" applyFont="1">
      <alignment horizontal="center"/>
    </xf>
    <xf borderId="21" fillId="0" fontId="5" numFmtId="0" xfId="0" applyBorder="1" applyFont="1"/>
    <xf borderId="22" fillId="2" fontId="1" numFmtId="0" xfId="0" applyBorder="1" applyFont="1"/>
    <xf borderId="20" fillId="2" fontId="10" numFmtId="0" xfId="0" applyAlignment="1" applyBorder="1" applyFont="1">
      <alignment horizontal="center" vertical="center"/>
    </xf>
    <xf borderId="22" fillId="2" fontId="10" numFmtId="0" xfId="0" applyAlignment="1" applyBorder="1" applyFont="1">
      <alignment vertical="center"/>
    </xf>
    <xf borderId="5" fillId="2" fontId="1" numFmtId="0" xfId="0" applyAlignment="1" applyBorder="1" applyFont="1">
      <alignment horizontal="left" vertical="center"/>
    </xf>
    <xf borderId="2" fillId="2" fontId="11" numFmtId="0" xfId="0" applyAlignment="1" applyBorder="1" applyFont="1">
      <alignment horizontal="center"/>
    </xf>
    <xf borderId="5" fillId="2" fontId="2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/>
    </xf>
    <xf borderId="2" fillId="2" fontId="6" numFmtId="0" xfId="0" applyAlignment="1" applyBorder="1" applyFont="1">
      <alignment horizontal="center"/>
    </xf>
    <xf borderId="1" fillId="2" fontId="6" numFmtId="0" xfId="0" applyAlignment="1" applyBorder="1" applyFont="1">
      <alignment horizontal="left"/>
    </xf>
    <xf borderId="1" fillId="2" fontId="1" numFmtId="0" xfId="0" applyAlignment="1" applyBorder="1" applyFont="1">
      <alignment vertical="center"/>
    </xf>
    <xf borderId="5" fillId="2" fontId="1" numFmtId="0" xfId="0" applyAlignment="1" applyBorder="1" applyFont="1">
      <alignment horizontal="left"/>
    </xf>
    <xf borderId="2" fillId="2" fontId="1" numFmtId="0" xfId="0" applyAlignment="1" applyBorder="1" applyFont="1">
      <alignment horizontal="center" vertical="center"/>
    </xf>
    <xf borderId="1" fillId="2" fontId="7" numFmtId="0" xfId="0" applyBorder="1" applyFont="1"/>
    <xf borderId="2" fillId="2" fontId="12" numFmtId="0" xfId="0" applyAlignment="1" applyBorder="1" applyFont="1">
      <alignment horizontal="right" vertical="center"/>
    </xf>
    <xf borderId="1" fillId="2" fontId="13" numFmtId="0" xfId="0" applyAlignment="1" applyBorder="1" applyFont="1">
      <alignment horizontal="center" vertical="center"/>
    </xf>
    <xf borderId="1" fillId="2" fontId="14" numFmtId="0" xfId="0" applyAlignment="1" applyBorder="1" applyFont="1">
      <alignment horizontal="center" vertical="center"/>
    </xf>
    <xf borderId="1" fillId="2" fontId="14" numFmtId="0" xfId="0" applyBorder="1" applyFont="1"/>
    <xf borderId="1" fillId="2" fontId="12" numFmtId="0" xfId="0" applyAlignment="1" applyBorder="1" applyFont="1">
      <alignment horizontal="right" vertical="center"/>
    </xf>
    <xf borderId="23" fillId="0" fontId="5" numFmtId="0" xfId="0" applyBorder="1" applyFont="1"/>
    <xf borderId="24" fillId="2" fontId="12" numFmtId="0" xfId="0" applyAlignment="1" applyBorder="1" applyFont="1">
      <alignment horizontal="center" vertical="center"/>
    </xf>
    <xf borderId="25" fillId="2" fontId="12" numFmtId="0" xfId="0" applyAlignment="1" applyBorder="1" applyFont="1">
      <alignment horizontal="center" vertical="center"/>
    </xf>
    <xf borderId="1" fillId="2" fontId="12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left" vertical="center"/>
    </xf>
    <xf borderId="1" fillId="2" fontId="7" numFmtId="0" xfId="0" applyAlignment="1" applyBorder="1" applyFont="1">
      <alignment horizontal="center" vertical="center"/>
    </xf>
    <xf borderId="26" fillId="3" fontId="15" numFmtId="0" xfId="0" applyAlignment="1" applyBorder="1" applyFill="1" applyFont="1">
      <alignment horizontal="center" vertical="center"/>
    </xf>
    <xf borderId="27" fillId="0" fontId="5" numFmtId="0" xfId="0" applyBorder="1" applyFont="1"/>
    <xf borderId="28" fillId="0" fontId="5" numFmtId="0" xfId="0" applyBorder="1" applyFont="1"/>
    <xf borderId="1" fillId="2" fontId="16" numFmtId="0" xfId="0" applyAlignment="1" applyBorder="1" applyFont="1">
      <alignment vertical="center"/>
    </xf>
    <xf borderId="1" fillId="2" fontId="14" numFmtId="0" xfId="0" applyAlignment="1" applyBorder="1" applyFont="1">
      <alignment vertical="center"/>
    </xf>
    <xf borderId="1" fillId="2" fontId="12" numFmtId="0" xfId="0" applyAlignment="1" applyBorder="1" applyFont="1">
      <alignment horizontal="left" vertical="center"/>
    </xf>
    <xf borderId="2" fillId="2" fontId="12" numFmtId="0" xfId="0" applyAlignment="1" applyBorder="1" applyFont="1">
      <alignment horizontal="left" vertical="center"/>
    </xf>
    <xf borderId="29" fillId="2" fontId="14" numFmtId="0" xfId="0" applyAlignment="1" applyBorder="1" applyFont="1">
      <alignment horizontal="center" vertical="center"/>
    </xf>
    <xf borderId="26" fillId="4" fontId="17" numFmtId="0" xfId="0" applyAlignment="1" applyBorder="1" applyFill="1" applyFont="1">
      <alignment horizontal="left" vertical="center"/>
    </xf>
    <xf borderId="11" fillId="2" fontId="17" numFmtId="0" xfId="0" applyAlignment="1" applyBorder="1" applyFont="1">
      <alignment horizontal="center" vertical="center"/>
    </xf>
    <xf borderId="30" fillId="2" fontId="18" numFmtId="0" xfId="0" applyAlignment="1" applyBorder="1" applyFont="1">
      <alignment horizontal="left" vertical="center"/>
    </xf>
    <xf borderId="31" fillId="0" fontId="5" numFmtId="0" xfId="0" applyBorder="1" applyFont="1"/>
    <xf borderId="32" fillId="2" fontId="17" numFmtId="0" xfId="0" applyAlignment="1" applyBorder="1" applyFont="1">
      <alignment horizontal="left" vertical="center"/>
    </xf>
    <xf borderId="33" fillId="0" fontId="5" numFmtId="0" xfId="0" applyBorder="1" applyFont="1"/>
    <xf borderId="34" fillId="0" fontId="5" numFmtId="0" xfId="0" applyBorder="1" applyFont="1"/>
    <xf borderId="35" fillId="0" fontId="5" numFmtId="0" xfId="0" applyBorder="1" applyFont="1"/>
    <xf borderId="26" fillId="2" fontId="17" numFmtId="0" xfId="0" applyAlignment="1" applyBorder="1" applyFont="1">
      <alignment horizontal="left" vertical="center"/>
    </xf>
    <xf borderId="1" fillId="2" fontId="19" numFmtId="0" xfId="0" applyAlignment="1" applyBorder="1" applyFont="1">
      <alignment horizontal="center" vertical="center"/>
    </xf>
    <xf borderId="2" fillId="2" fontId="20" numFmtId="0" xfId="0" applyAlignment="1" applyBorder="1" applyFont="1">
      <alignment horizontal="left" vertical="center"/>
    </xf>
    <xf borderId="36" fillId="2" fontId="21" numFmtId="0" xfId="0" applyAlignment="1" applyBorder="1" applyFont="1">
      <alignment horizontal="center" vertical="center"/>
    </xf>
    <xf borderId="37" fillId="0" fontId="5" numFmtId="0" xfId="0" applyBorder="1" applyFont="1"/>
    <xf borderId="38" fillId="2" fontId="14" numFmtId="0" xfId="0" applyAlignment="1" applyBorder="1" applyFont="1">
      <alignment horizontal="center" vertical="center"/>
    </xf>
    <xf borderId="1" fillId="2" fontId="19" numFmtId="0" xfId="0" applyBorder="1" applyFont="1"/>
    <xf borderId="1" fillId="2" fontId="22" numFmtId="0" xfId="0" applyBorder="1" applyFont="1"/>
    <xf borderId="1" fillId="2" fontId="20" numFmtId="0" xfId="0" applyAlignment="1" applyBorder="1" applyFont="1">
      <alignment horizontal="left" vertical="center"/>
    </xf>
    <xf borderId="1" fillId="2" fontId="20" numFmtId="0" xfId="0" applyBorder="1" applyFont="1"/>
    <xf borderId="29" fillId="2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0" fillId="0" fontId="23" numFmtId="0" xfId="0" applyAlignment="1" applyFont="1">
      <alignment vertical="center"/>
    </xf>
    <xf borderId="1" fillId="2" fontId="23" numFmtId="0" xfId="0" applyBorder="1" applyFont="1"/>
    <xf borderId="0" fillId="0" fontId="24" numFmtId="0" xfId="0" applyAlignment="1" applyFont="1">
      <alignment horizontal="left" vertical="center"/>
    </xf>
    <xf borderId="1" fillId="2" fontId="25" numFmtId="0" xfId="0" applyBorder="1" applyFont="1"/>
    <xf borderId="1" fillId="2" fontId="26" numFmtId="0" xfId="0" applyBorder="1" applyFont="1"/>
    <xf borderId="0" fillId="0" fontId="26" numFmtId="0" xfId="0" applyAlignment="1" applyFont="1">
      <alignment horizontal="left" vertical="center"/>
    </xf>
    <xf borderId="39" fillId="2" fontId="18" numFmtId="0" xfId="0" applyAlignment="1" applyBorder="1" applyFont="1">
      <alignment horizontal="left" vertical="center"/>
    </xf>
    <xf borderId="40" fillId="0" fontId="5" numFmtId="0" xfId="0" applyBorder="1" applyFont="1"/>
  </cellXfs>
  <cellStyles count="1">
    <cellStyle xfId="0" name="Normal" builtinId="0"/>
  </cellStyles>
  <dxfs count="3">
    <dxf>
      <font>
        <color theme="0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none"/>
      </fill>
      <border>
        <left style="dotted">
          <color rgb="FF7F7F7F"/>
        </left>
        <right style="dotted">
          <color rgb="FF7F7F7F"/>
        </right>
        <top style="dotted">
          <color rgb="FF7F7F7F"/>
        </top>
        <bottom style="dotted">
          <color rgb="FF7F7F7F"/>
        </bottom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" name="Shape 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7" name="Shape 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" name="Shape 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" name="Shape 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10" name="Shape 10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" name="Shape 1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" name="Shape 1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13" name="Shape 1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" name="Shape 1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" name="Shape 1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28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16" name="Shape 1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" name="Shape 1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" name="Shape 1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17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19" name="Shape 19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" name="Shape 2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" name="Shape 21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2" name="Shape 2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" name="Shape 2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" name="Shape 2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23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5" name="Shape 25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" name="Shape 2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" name="Shape 27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26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8" name="Shape 2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" name="Shape 2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" name="Shape 3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29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1" name="Shape 31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" name="Shape 3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" name="Shape 3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28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" name="Shape 34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" name="Shape 3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" name="Shape 3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0</xdr:colOff>
      <xdr:row>29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7" name="Shape 37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" name="Shape 3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" name="Shape 39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13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0" name="Shape 40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" name="Shape 4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2" name="Shape 4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3" name="Shape 4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4" name="Shape 4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5" name="Shape 4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6" name="Shape 4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7" name="Shape 4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8" name="Shape 4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9" name="Shape 4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0" name="Shape 5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1" name="Shape 5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52" name="Shape 52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3" name="Shape 5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4" name="Shape 5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28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55" name="Shape 5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6" name="Shape 5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57" name="Shape 5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14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58" name="Shape 5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9" name="Shape 5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0" name="Shape 6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17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61" name="Shape 61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2" name="Shape 6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3" name="Shape 6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64" name="Shape 6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5" name="Shape 6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6" name="Shape 6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23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67" name="Shape 67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68" name="Shape 6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9" name="Shape 69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26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70" name="Shape 7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1" name="Shape 7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2" name="Shape 7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29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73" name="Shape 73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4" name="Shape 7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5" name="Shape 75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28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76" name="Shape 7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7" name="Shape 7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8" name="Shape 7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28</xdr:col>
      <xdr:colOff>0</xdr:colOff>
      <xdr:row>29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79" name="Shape 79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0" name="Shape 8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1" name="Shape 81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13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82" name="Shape 82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3" name="Shape 8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4" name="Shape 8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14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85" name="Shape 85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6" name="Shape 8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7" name="Shape 87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16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88" name="Shape 88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89" name="Shape 8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0" name="Shape 9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17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91" name="Shape 91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2" name="Shape 9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3" name="Shape 9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19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94" name="Shape 94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5" name="Shape 9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6" name="Shape 9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20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97" name="Shape 97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98" name="Shape 9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9" name="Shape 99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22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00" name="Shape 100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1" name="Shape 10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2" name="Shape 10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23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03" name="Shape 103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4" name="Shape 10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5" name="Shape 105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25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06" name="Shape 106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07" name="Shape 10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8" name="Shape 10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26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09" name="Shape 109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0" name="Shape 11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11" name="Shape 111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28575</xdr:colOff>
      <xdr:row>28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12" name="Shape 112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3" name="Shape 11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14" name="Shape 11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27</xdr:col>
      <xdr:colOff>38100</xdr:colOff>
      <xdr:row>29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15" name="Shape 115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6" name="Shape 11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17" name="Shape 117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13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18" name="Shape 118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19" name="Shape 11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0" name="Shape 12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14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21" name="Shape 121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2" name="Shape 12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3" name="Shape 12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16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24" name="Shape 124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5" name="Shape 12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6" name="Shape 12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17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27" name="Shape 127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28" name="Shape 12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9" name="Shape 129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19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30" name="Shape 130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1" name="Shape 13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2" name="Shape 13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20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33" name="Shape 133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4" name="Shape 13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5" name="Shape 135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22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36" name="Shape 136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37" name="Shape 13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8" name="Shape 13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23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39" name="Shape 139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0" name="Shape 14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1" name="Shape 141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25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42" name="Shape 142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3" name="Shape 14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4" name="Shape 14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26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45" name="Shape 145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6" name="Shape 14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7" name="Shape 147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28575</xdr:colOff>
      <xdr:row>28</xdr:row>
      <xdr:rowOff>142875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48" name="Shape 148"/>
          <xdr:cNvGrpSpPr/>
        </xdr:nvGrpSpPr>
        <xdr:grpSpPr>
          <a:xfrm>
            <a:off x="5203125" y="3660938"/>
            <a:ext cx="285750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49" name="Shape 14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0" name="Shape 15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38100</xdr:colOff>
      <xdr:row>29</xdr:row>
      <xdr:rowOff>133350</xdr:rowOff>
    </xdr:from>
    <xdr:ext cx="285750" cy="238125"/>
    <xdr:grpSp>
      <xdr:nvGrpSpPr>
        <xdr:cNvPr id="2" name="Shape 2"/>
        <xdr:cNvGrpSpPr/>
      </xdr:nvGrpSpPr>
      <xdr:grpSpPr>
        <a:xfrm>
          <a:off x="5203125" y="3660938"/>
          <a:ext cx="285750" cy="238125"/>
          <a:chOff x="5203125" y="3660938"/>
          <a:chExt cx="285750" cy="238125"/>
        </a:xfrm>
      </xdr:grpSpPr>
      <xdr:grpSp>
        <xdr:nvGrpSpPr>
          <xdr:cNvPr id="151" name="Shape 151"/>
          <xdr:cNvGrpSpPr/>
        </xdr:nvGrpSpPr>
        <xdr:grpSpPr>
          <a:xfrm>
            <a:off x="5203125" y="3660938"/>
            <a:ext cx="2857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2" name="Shape 15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3" name="Shape 153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2</xdr:col>
      <xdr:colOff>9525</xdr:colOff>
      <xdr:row>0</xdr:row>
      <xdr:rowOff>209550</xdr:rowOff>
    </xdr:from>
    <xdr:ext cx="1457325" cy="1171575"/>
    <xdr:pic>
      <xdr:nvPicPr>
        <xdr:cNvPr descr="Golf_NSW_Supported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104775</xdr:colOff>
      <xdr:row>0</xdr:row>
      <xdr:rowOff>9525</xdr:rowOff>
    </xdr:from>
    <xdr:ext cx="3924300" cy="1238250"/>
    <xdr:pic>
      <xdr:nvPicPr>
        <xdr:cNvPr descr="M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161925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54" name="Shape 154"/>
          <xdr:cNvGrpSpPr/>
        </xdr:nvGrpSpPr>
        <xdr:grpSpPr>
          <a:xfrm>
            <a:off x="5188838" y="3608550"/>
            <a:ext cx="314325" cy="342900"/>
            <a:chOff x="1876425" y="38100"/>
            <a:chExt cx="314327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5" name="Shape 155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6" name="Shape 156"/>
            <xdr:cNvSpPr txBox="1"/>
          </xdr:nvSpPr>
          <xdr:spPr>
            <a:xfrm>
              <a:off x="1885952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4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57" name="Shape 157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58" name="Shape 158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9" name="Shape 159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5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60" name="Shape 160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1" name="Shape 161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2" name="Shape 162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6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63" name="Shape 163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4" name="Shape 164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5" name="Shape 165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7</xdr:col>
      <xdr:colOff>161925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66" name="Shape 166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67" name="Shape 167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8" name="Shape 168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8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69" name="Shape 169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0" name="Shape 170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71" name="Shape 171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9</xdr:col>
      <xdr:colOff>142875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72" name="Shape 172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3" name="Shape 173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74" name="Shape 174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10</xdr:col>
      <xdr:colOff>152400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75" name="Shape 175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6" name="Shape 176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77" name="Shape 177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11</xdr:col>
      <xdr:colOff>142875</xdr:colOff>
      <xdr:row>0</xdr:row>
      <xdr:rowOff>38100</xdr:rowOff>
    </xdr:from>
    <xdr:ext cx="314325" cy="342900"/>
    <xdr:grpSp>
      <xdr:nvGrpSpPr>
        <xdr:cNvPr id="2" name="Shape 2"/>
        <xdr:cNvGrpSpPr/>
      </xdr:nvGrpSpPr>
      <xdr:grpSpPr>
        <a:xfrm>
          <a:off x="5188838" y="3608550"/>
          <a:ext cx="314325" cy="342900"/>
          <a:chOff x="5188838" y="3608550"/>
          <a:chExt cx="314325" cy="342900"/>
        </a:xfrm>
      </xdr:grpSpPr>
      <xdr:grpSp>
        <xdr:nvGrpSpPr>
          <xdr:cNvPr id="178" name="Shape 178"/>
          <xdr:cNvGrpSpPr/>
        </xdr:nvGrpSpPr>
        <xdr:grpSpPr>
          <a:xfrm>
            <a:off x="5188838" y="3608550"/>
            <a:ext cx="314325" cy="342900"/>
            <a:chOff x="1876425" y="38100"/>
            <a:chExt cx="314326" cy="257175"/>
          </a:xfrm>
        </xdr:grpSpPr>
        <xdr:sp>
          <xdr:nvSpPr>
            <xdr:cNvPr id="4" name="Shape 4"/>
            <xdr:cNvSpPr/>
          </xdr:nvSpPr>
          <xdr:spPr>
            <a:xfrm>
              <a:off x="1876425" y="38100"/>
              <a:ext cx="31432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79" name="Shape 179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0" name="Shape 180"/>
            <xdr:cNvSpPr txBox="1"/>
          </xdr:nvSpPr>
          <xdr:spPr>
            <a:xfrm>
              <a:off x="1885951" y="38100"/>
              <a:ext cx="304800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12</xdr:col>
      <xdr:colOff>123825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81" name="Shape 181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2" name="Shape 182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3" name="Shape 183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13</xdr:col>
      <xdr:colOff>104775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84" name="Shape 184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5" name="Shape 185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6" name="Shape 186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14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87" name="Shape 187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88" name="Shape 188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9" name="Shape 189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15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90" name="Shape 190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1" name="Shape 191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2" name="Shape 192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16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93" name="Shape 193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4" name="Shape 194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5" name="Shape 195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17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96" name="Shape 196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197" name="Shape 197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8" name="Shape 198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18</xdr:col>
      <xdr:colOff>123825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199" name="Shape 199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0" name="Shape 200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1" name="Shape 201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19</xdr:col>
      <xdr:colOff>114300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202" name="Shape 202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3" name="Shape 203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4" name="Shape 204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20</xdr:col>
      <xdr:colOff>133350</xdr:colOff>
      <xdr:row>0</xdr:row>
      <xdr:rowOff>38100</xdr:rowOff>
    </xdr:from>
    <xdr:ext cx="371475" cy="342900"/>
    <xdr:grpSp>
      <xdr:nvGrpSpPr>
        <xdr:cNvPr id="2" name="Shape 2"/>
        <xdr:cNvGrpSpPr/>
      </xdr:nvGrpSpPr>
      <xdr:grpSpPr>
        <a:xfrm>
          <a:off x="5160263" y="3608550"/>
          <a:ext cx="371475" cy="342900"/>
          <a:chOff x="5160263" y="3608550"/>
          <a:chExt cx="371475" cy="342900"/>
        </a:xfrm>
      </xdr:grpSpPr>
      <xdr:grpSp>
        <xdr:nvGrpSpPr>
          <xdr:cNvPr id="205" name="Shape 205"/>
          <xdr:cNvGrpSpPr/>
        </xdr:nvGrpSpPr>
        <xdr:grpSpPr>
          <a:xfrm>
            <a:off x="5160263" y="3608550"/>
            <a:ext cx="371475" cy="342900"/>
            <a:chOff x="1847850" y="38100"/>
            <a:chExt cx="371475" cy="257175"/>
          </a:xfrm>
        </xdr:grpSpPr>
        <xdr:sp>
          <xdr:nvSpPr>
            <xdr:cNvPr id="4" name="Shape 4"/>
            <xdr:cNvSpPr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6" name="Shape 206"/>
            <xdr:cNvSpPr/>
          </xdr:nvSpPr>
          <xdr:spPr>
            <a:xfrm>
              <a:off x="1876425" y="66675"/>
              <a:ext cx="295275" cy="228600"/>
            </a:xfrm>
            <a:prstGeom prst="flowChartPunchedTap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7" name="Shape 207"/>
            <xdr:cNvSpPr txBox="1"/>
          </xdr:nvSpPr>
          <xdr:spPr>
            <a:xfrm>
              <a:off x="1847850" y="38100"/>
              <a:ext cx="371475" cy="257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/>
                <a:t> </a:t>
              </a: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08" name="Shape 20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09" name="Shape 20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0" name="Shape 21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11" name="Shape 21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2" name="Shape 21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3" name="Shape 21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14" name="Shape 21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5" name="Shape 21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6" name="Shape 21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17" name="Shape 21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18" name="Shape 21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9" name="Shape 21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20" name="Shape 22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1" name="Shape 22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2" name="Shape 22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23" name="Shape 22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4" name="Shape 22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5" name="Shape 22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26" name="Shape 226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27" name="Shape 22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8" name="Shape 228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29" name="Shape 22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0" name="Shape 23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31" name="Shape 23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32" name="Shape 23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3" name="Shape 23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34" name="Shape 23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35" name="Shape 23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6" name="Shape 23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37" name="Shape 23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38" name="Shape 23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39" name="Shape 23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0" name="Shape 24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41" name="Shape 24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2" name="Shape 24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3" name="Shape 24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44" name="Shape 24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5" name="Shape 24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6" name="Shape 24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47" name="Shape 24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48" name="Shape 24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9" name="Shape 24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50" name="Shape 25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1" name="Shape 25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52" name="Shape 25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53" name="Shape 25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4" name="Shape 25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55" name="Shape 25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56" name="Shape 256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57" name="Shape 25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58" name="Shape 258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59" name="Shape 25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0" name="Shape 26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61" name="Shape 26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62" name="Shape 26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3" name="Shape 26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64" name="Shape 26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65" name="Shape 26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6" name="Shape 26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67" name="Shape 26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68" name="Shape 26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69" name="Shape 26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0" name="Shape 27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71" name="Shape 27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72" name="Shape 27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3" name="Shape 27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274" name="Shape 27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75" name="Shape 27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6" name="Shape 27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18</xdr:col>
      <xdr:colOff>85725</xdr:colOff>
      <xdr:row>20</xdr:row>
      <xdr:rowOff>161925</xdr:rowOff>
    </xdr:from>
    <xdr:ext cx="504825" cy="590550"/>
    <xdr:grpSp>
      <xdr:nvGrpSpPr>
        <xdr:cNvPr id="2" name="Shape 2"/>
        <xdr:cNvGrpSpPr/>
      </xdr:nvGrpSpPr>
      <xdr:grpSpPr>
        <a:xfrm>
          <a:off x="5093588" y="3484725"/>
          <a:ext cx="504825" cy="590550"/>
          <a:chOff x="5093588" y="3484725"/>
          <a:chExt cx="504825" cy="590550"/>
        </a:xfrm>
      </xdr:grpSpPr>
      <xdr:grpSp>
        <xdr:nvGrpSpPr>
          <xdr:cNvPr id="277" name="Shape 277"/>
          <xdr:cNvGrpSpPr/>
        </xdr:nvGrpSpPr>
        <xdr:grpSpPr>
          <a:xfrm>
            <a:off x="5093588" y="3484725"/>
            <a:ext cx="504825" cy="590550"/>
            <a:chOff x="5812086" y="1181100"/>
            <a:chExt cx="230405" cy="304105"/>
          </a:xfrm>
        </xdr:grpSpPr>
        <xdr:sp>
          <xdr:nvSpPr>
            <xdr:cNvPr id="4" name="Shape 4"/>
            <xdr:cNvSpPr/>
          </xdr:nvSpPr>
          <xdr:spPr>
            <a:xfrm>
              <a:off x="5812086" y="1181100"/>
              <a:ext cx="230400" cy="304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78" name="Shape 27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79" name="Shape 279"/>
            <xdr:cNvSpPr txBox="1"/>
          </xdr:nvSpPr>
          <xdr:spPr>
            <a:xfrm>
              <a:off x="5812086" y="1209256"/>
              <a:ext cx="230405" cy="275949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6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17</xdr:col>
      <xdr:colOff>666750</xdr:colOff>
      <xdr:row>23</xdr:row>
      <xdr:rowOff>85725</xdr:rowOff>
    </xdr:from>
    <xdr:ext cx="571500" cy="571500"/>
    <xdr:grpSp>
      <xdr:nvGrpSpPr>
        <xdr:cNvPr id="2" name="Shape 2"/>
        <xdr:cNvGrpSpPr/>
      </xdr:nvGrpSpPr>
      <xdr:grpSpPr>
        <a:xfrm>
          <a:off x="5060250" y="3494250"/>
          <a:ext cx="571500" cy="571500"/>
          <a:chOff x="5060250" y="3494250"/>
          <a:chExt cx="571500" cy="571500"/>
        </a:xfrm>
      </xdr:grpSpPr>
      <xdr:grpSp>
        <xdr:nvGrpSpPr>
          <xdr:cNvPr id="280" name="Shape 280"/>
          <xdr:cNvGrpSpPr/>
        </xdr:nvGrpSpPr>
        <xdr:grpSpPr>
          <a:xfrm>
            <a:off x="5060250" y="3494250"/>
            <a:ext cx="571500" cy="571500"/>
            <a:chOff x="5763364" y="1181100"/>
            <a:chExt cx="320675" cy="269196"/>
          </a:xfrm>
        </xdr:grpSpPr>
        <xdr:sp>
          <xdr:nvSpPr>
            <xdr:cNvPr id="4" name="Shape 4"/>
            <xdr:cNvSpPr/>
          </xdr:nvSpPr>
          <xdr:spPr>
            <a:xfrm>
              <a:off x="5763364" y="1181100"/>
              <a:ext cx="320675" cy="269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81" name="Shape 28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82" name="Shape 282"/>
            <xdr:cNvSpPr txBox="1"/>
          </xdr:nvSpPr>
          <xdr:spPr>
            <a:xfrm>
              <a:off x="5763364" y="1202872"/>
              <a:ext cx="320675" cy="247424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6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10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83" name="Shape 28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84" name="Shape 28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85" name="Shape 28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86" name="Shape 28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87" name="Shape 28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88" name="Shape 28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89" name="Shape 28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0" name="Shape 29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91" name="Shape 29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92" name="Shape 292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3" name="Shape 29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94" name="Shape 29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95" name="Shape 29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6" name="Shape 29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97" name="Shape 29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298" name="Shape 298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299" name="Shape 29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0" name="Shape 30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17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01" name="Shape 30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02" name="Shape 30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3" name="Shape 30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04" name="Shape 304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05" name="Shape 30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6" name="Shape 30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20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07" name="Shape 30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08" name="Shape 30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09" name="Shape 30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10" name="Shape 310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11" name="Shape 31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12" name="Shape 31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13" name="Shape 31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14" name="Shape 31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15" name="Shape 31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16" name="Shape 31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17" name="Shape 31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18" name="Shape 31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19" name="Shape 31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0" name="Shape 32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21" name="Shape 32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22" name="Shape 322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3" name="Shape 32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24" name="Shape 324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27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25" name="Shape 32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6" name="Shape 32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27" name="Shape 32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28" name="Shape 328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29" name="Shape 32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0" name="Shape 330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30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31" name="Shape 33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32" name="Shape 33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3" name="Shape 33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34" name="Shape 334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35" name="Shape 33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6" name="Shape 336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32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37" name="Shape 33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38" name="Shape 33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39" name="Shape 33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0" name="Shape 340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41" name="Shape 34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42" name="Shape 342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35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3" name="Shape 34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44" name="Shape 34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45" name="Shape 34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6" name="Shape 346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47" name="Shape 34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48" name="Shape 348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37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49" name="Shape 34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0" name="Shape 35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51" name="Shape 35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52" name="Shape 35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3" name="Shape 35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54" name="Shape 35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55" name="Shape 35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6" name="Shape 35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57" name="Shape 35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58" name="Shape 35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59" name="Shape 35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0" name="Shape 36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61" name="Shape 36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62" name="Shape 36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3" name="Shape 36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64" name="Shape 36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65" name="Shape 36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6" name="Shape 36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67" name="Shape 36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68" name="Shape 36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69" name="Shape 36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70" name="Shape 37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71" name="Shape 37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72" name="Shape 37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19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73" name="Shape 37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74" name="Shape 37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75" name="Shape 37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76" name="Shape 376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77" name="Shape 37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78" name="Shape 378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79" name="Shape 37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0" name="Shape 38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81" name="Shape 38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82" name="Shape 38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3" name="Shape 38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84" name="Shape 38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85" name="Shape 38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6" name="Shape 38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87" name="Shape 38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88" name="Shape 38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89" name="Shape 38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0" name="Shape 39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91" name="Shape 391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92" name="Shape 392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3" name="Shape 393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394" name="Shape 394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95" name="Shape 395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6" name="Shape 396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29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397" name="Shape 397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398" name="Shape 398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399" name="Shape 399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30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400" name="Shape 400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01" name="Shape 401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02" name="Shape 402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31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03" name="Shape 403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04" name="Shape 404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05" name="Shape 405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32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406" name="Shape 406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07" name="Shape 407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08" name="Shape 408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34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09" name="Shape 409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0" name="Shape 410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11" name="Shape 411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35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412" name="Shape 412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3" name="Shape 413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14" name="Shape 414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36</xdr:row>
      <xdr:rowOff>38100</xdr:rowOff>
    </xdr:from>
    <xdr:ext cx="9525" cy="238125"/>
    <xdr:grpSp>
      <xdr:nvGrpSpPr>
        <xdr:cNvPr id="2" name="Shape 2"/>
        <xdr:cNvGrpSpPr/>
      </xdr:nvGrpSpPr>
      <xdr:grpSpPr>
        <a:xfrm>
          <a:off x="5341238" y="3660938"/>
          <a:ext cx="9525" cy="238125"/>
          <a:chOff x="5341238" y="3660938"/>
          <a:chExt cx="9525" cy="238125"/>
        </a:xfrm>
      </xdr:grpSpPr>
      <xdr:grpSp>
        <xdr:nvGrpSpPr>
          <xdr:cNvPr id="415" name="Shape 415"/>
          <xdr:cNvGrpSpPr/>
        </xdr:nvGrpSpPr>
        <xdr:grpSpPr>
          <a:xfrm>
            <a:off x="5341238" y="3660938"/>
            <a:ext cx="9525" cy="238125"/>
            <a:chOff x="577215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6" name="Shape 416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00206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17" name="Shape 417"/>
            <xdr:cNvSpPr txBox="1"/>
          </xdr:nvSpPr>
          <xdr:spPr>
            <a:xfrm>
              <a:off x="577215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M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0</xdr:colOff>
      <xdr:row>37</xdr:row>
      <xdr:rowOff>38100</xdr:rowOff>
    </xdr:from>
    <xdr:ext cx="19050" cy="238125"/>
    <xdr:grpSp>
      <xdr:nvGrpSpPr>
        <xdr:cNvPr id="2" name="Shape 2"/>
        <xdr:cNvGrpSpPr/>
      </xdr:nvGrpSpPr>
      <xdr:grpSpPr>
        <a:xfrm>
          <a:off x="5336475" y="3660938"/>
          <a:ext cx="19050" cy="238125"/>
          <a:chOff x="5336475" y="3660938"/>
          <a:chExt cx="19050" cy="238125"/>
        </a:xfrm>
      </xdr:grpSpPr>
      <xdr:grpSp>
        <xdr:nvGrpSpPr>
          <xdr:cNvPr id="418" name="Shape 418"/>
          <xdr:cNvGrpSpPr/>
        </xdr:nvGrpSpPr>
        <xdr:grpSpPr>
          <a:xfrm>
            <a:off x="5336475" y="3660938"/>
            <a:ext cx="19050" cy="238125"/>
            <a:chOff x="5791200" y="1171575"/>
            <a:chExt cx="304800" cy="238125"/>
          </a:xfrm>
        </xdr:grpSpPr>
        <xdr:sp>
          <xdr:nvSpPr>
            <xdr:cNvPr id="4" name="Shape 4"/>
            <xdr:cNvSpPr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419" name="Shape 419"/>
            <xdr:cNvSpPr/>
          </xdr:nvSpPr>
          <xdr:spPr>
            <a:xfrm>
              <a:off x="5819775" y="1181100"/>
              <a:ext cx="209550" cy="209550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420" name="Shape 420"/>
            <xdr:cNvSpPr txBox="1"/>
          </xdr:nvSpPr>
          <xdr:spPr>
            <a:xfrm>
              <a:off x="5791200" y="1171575"/>
              <a:ext cx="304800" cy="238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900">
                  <a:solidFill>
                    <a:schemeClr val="lt1"/>
                  </a:solidFill>
                  <a:latin typeface="Georgia"/>
                  <a:ea typeface="Georgia"/>
                  <a:cs typeface="Georgia"/>
                  <a:sym typeface="Georgia"/>
                </a:rPr>
                <a:t>F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mixedpennant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golf.com.au/find-a-place-to-play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52" width="5.86"/>
    <col customWidth="1" min="53" max="53" width="4.86"/>
  </cols>
  <sheetData>
    <row r="1" ht="23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ht="15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2" t="s">
        <v>0</v>
      </c>
      <c r="AV2" s="1"/>
      <c r="AW2" s="1"/>
      <c r="AX2" s="1"/>
      <c r="AY2" s="1"/>
      <c r="AZ2" s="1"/>
      <c r="BA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2" t="s">
        <v>1</v>
      </c>
      <c r="AV3" s="1"/>
      <c r="AW3" s="1"/>
      <c r="AX3" s="1"/>
      <c r="AY3" s="1"/>
      <c r="AZ3" s="1"/>
      <c r="BA3" s="1"/>
    </row>
    <row r="4" ht="15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3" t="s">
        <v>2</v>
      </c>
      <c r="AV4" s="1"/>
      <c r="AW4" s="1"/>
      <c r="AX4" s="1"/>
      <c r="AY4" s="1"/>
      <c r="AZ4" s="1"/>
      <c r="BA4" s="1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2" t="s">
        <v>3</v>
      </c>
      <c r="AV5" s="1"/>
      <c r="AW5" s="1"/>
      <c r="AX5" s="1"/>
      <c r="AY5" s="1"/>
      <c r="AZ5" s="1"/>
      <c r="BA5" s="1"/>
    </row>
    <row r="6" ht="15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 t="s">
        <v>4</v>
      </c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ht="45.0" customHeight="1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6"/>
      <c r="BA7" s="1"/>
    </row>
    <row r="8" ht="15.0" customHeight="1">
      <c r="A8" s="7"/>
      <c r="B8" s="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 t="s">
        <v>4</v>
      </c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ht="45.0" customHeight="1">
      <c r="A9" s="8"/>
      <c r="B9" s="8"/>
      <c r="C9" s="1"/>
      <c r="D9" s="1"/>
      <c r="E9" s="1"/>
      <c r="F9" s="1"/>
      <c r="G9" s="1"/>
      <c r="H9" s="1"/>
      <c r="I9" s="9" t="s">
        <v>6</v>
      </c>
      <c r="J9" s="6"/>
      <c r="K9" s="10"/>
      <c r="L9" s="11"/>
      <c r="M9" s="11"/>
      <c r="N9" s="12"/>
      <c r="O9" s="9" t="s">
        <v>7</v>
      </c>
      <c r="P9" s="5"/>
      <c r="Q9" s="5"/>
      <c r="R9" s="6"/>
      <c r="S9" s="13"/>
      <c r="T9" s="11"/>
      <c r="U9" s="11"/>
      <c r="V9" s="11"/>
      <c r="W9" s="11"/>
      <c r="X9" s="11"/>
      <c r="Y9" s="11"/>
      <c r="Z9" s="11"/>
      <c r="AA9" s="11"/>
      <c r="AB9" s="12"/>
      <c r="AC9" s="14" t="s">
        <v>8</v>
      </c>
      <c r="AD9" s="5"/>
      <c r="AE9" s="5"/>
      <c r="AF9" s="6"/>
      <c r="AG9" s="9" t="s">
        <v>9</v>
      </c>
      <c r="AH9" s="5"/>
      <c r="AI9" s="6"/>
      <c r="AJ9" s="15"/>
      <c r="AK9" s="11"/>
      <c r="AL9" s="11"/>
      <c r="AM9" s="11"/>
      <c r="AN9" s="11"/>
      <c r="AO9" s="11"/>
      <c r="AP9" s="12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ht="45.0" customHeight="1">
      <c r="A10" s="7"/>
      <c r="B10" s="7"/>
      <c r="C10" s="1"/>
      <c r="D10" s="8"/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ht="45.0" customHeight="1">
      <c r="A11" s="1"/>
      <c r="B11" s="1"/>
      <c r="C11" s="13"/>
      <c r="D11" s="11"/>
      <c r="E11" s="11"/>
      <c r="F11" s="11"/>
      <c r="G11" s="11"/>
      <c r="H11" s="11"/>
      <c r="I11" s="11"/>
      <c r="J11" s="11"/>
      <c r="K11" s="11"/>
      <c r="L11" s="11"/>
      <c r="M11" s="12"/>
      <c r="N11" s="16" t="s">
        <v>10</v>
      </c>
      <c r="O11" s="5"/>
      <c r="P11" s="5"/>
      <c r="Q11" s="5"/>
      <c r="R11" s="5"/>
      <c r="S11" s="6"/>
      <c r="T11" s="1"/>
      <c r="U11" s="1"/>
      <c r="V11" s="1"/>
      <c r="W11" s="1"/>
      <c r="X11" s="1"/>
      <c r="Y11" s="1"/>
      <c r="Z11" s="1"/>
      <c r="AA11" s="1"/>
      <c r="AB11" s="1"/>
      <c r="AC11" s="13"/>
      <c r="AD11" s="11"/>
      <c r="AE11" s="11"/>
      <c r="AF11" s="11"/>
      <c r="AG11" s="11"/>
      <c r="AH11" s="11"/>
      <c r="AI11" s="11"/>
      <c r="AJ11" s="11"/>
      <c r="AK11" s="11"/>
      <c r="AL11" s="11"/>
      <c r="AM11" s="12"/>
      <c r="AN11" s="16" t="s">
        <v>11</v>
      </c>
      <c r="AO11" s="5"/>
      <c r="AP11" s="5"/>
      <c r="AQ11" s="5"/>
      <c r="AR11" s="5"/>
      <c r="AS11" s="6"/>
      <c r="AT11" s="1"/>
      <c r="AU11" s="1"/>
      <c r="AV11" s="1"/>
      <c r="AW11" s="1"/>
      <c r="AX11" s="1"/>
      <c r="AY11" s="1"/>
      <c r="AZ11" s="1"/>
      <c r="BA11" s="1"/>
    </row>
    <row r="12" ht="15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7"/>
      <c r="AK12" s="7"/>
      <c r="AL12" s="7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ht="45.0" customHeight="1">
      <c r="A13" s="7"/>
      <c r="B13" s="1"/>
      <c r="C13" s="17" t="s">
        <v>12</v>
      </c>
      <c r="D13" s="18"/>
      <c r="E13" s="18"/>
      <c r="F13" s="18"/>
      <c r="G13" s="18"/>
      <c r="H13" s="18"/>
      <c r="I13" s="19"/>
      <c r="J13" s="17" t="s">
        <v>13</v>
      </c>
      <c r="K13" s="18"/>
      <c r="L13" s="18"/>
      <c r="M13" s="19"/>
      <c r="N13" s="17" t="s">
        <v>14</v>
      </c>
      <c r="O13" s="19"/>
      <c r="P13" s="20" t="s">
        <v>15</v>
      </c>
      <c r="Q13" s="19"/>
      <c r="R13" s="20" t="s">
        <v>16</v>
      </c>
      <c r="S13" s="19"/>
      <c r="T13" s="20" t="s">
        <v>17</v>
      </c>
      <c r="U13" s="19"/>
      <c r="V13" s="20" t="s">
        <v>18</v>
      </c>
      <c r="W13" s="19"/>
      <c r="X13" s="21"/>
      <c r="Y13" s="22" t="s">
        <v>19</v>
      </c>
      <c r="Z13" s="6"/>
      <c r="AA13" s="1"/>
      <c r="AB13" s="1"/>
      <c r="AC13" s="17" t="s">
        <v>12</v>
      </c>
      <c r="AD13" s="18"/>
      <c r="AE13" s="18"/>
      <c r="AF13" s="18"/>
      <c r="AG13" s="18"/>
      <c r="AH13" s="18"/>
      <c r="AI13" s="19"/>
      <c r="AJ13" s="17" t="s">
        <v>13</v>
      </c>
      <c r="AK13" s="18"/>
      <c r="AL13" s="18"/>
      <c r="AM13" s="19"/>
      <c r="AN13" s="17" t="s">
        <v>14</v>
      </c>
      <c r="AO13" s="19"/>
      <c r="AP13" s="20" t="s">
        <v>15</v>
      </c>
      <c r="AQ13" s="19"/>
      <c r="AR13" s="20" t="s">
        <v>16</v>
      </c>
      <c r="AS13" s="19"/>
      <c r="AT13" s="20" t="s">
        <v>17</v>
      </c>
      <c r="AU13" s="19"/>
      <c r="AV13" s="20" t="s">
        <v>18</v>
      </c>
      <c r="AW13" s="19"/>
      <c r="AX13" s="8"/>
      <c r="AY13" s="22" t="s">
        <v>19</v>
      </c>
      <c r="AZ13" s="6"/>
      <c r="BA13" s="1"/>
    </row>
    <row r="14" ht="45.0" customHeight="1">
      <c r="A14" s="23">
        <v>1.0</v>
      </c>
      <c r="B14" s="24"/>
      <c r="C14" s="25"/>
      <c r="D14" s="26"/>
      <c r="E14" s="26"/>
      <c r="F14" s="26"/>
      <c r="G14" s="26"/>
      <c r="H14" s="26"/>
      <c r="I14" s="27"/>
      <c r="J14" s="28"/>
      <c r="K14" s="26"/>
      <c r="L14" s="26"/>
      <c r="M14" s="27"/>
      <c r="N14" s="29"/>
      <c r="O14" s="27"/>
      <c r="P14" s="30">
        <f>ROUND(SUM(N14*(Shots!Z21/Shots!Z28)+(Shots!Z22-Shots!Z23))*0.93*0.9986,0)</f>
        <v>0</v>
      </c>
      <c r="Q14" s="27"/>
      <c r="R14" s="30">
        <f t="shared" ref="R14:R15" si="1">P14-MIN($P$14,$P$15,$AP$14,$AP$15)</f>
        <v>0</v>
      </c>
      <c r="S14" s="27"/>
      <c r="T14" s="30">
        <f t="shared" ref="T14:T15" si="2">IF(ROUND(R14*0.75,0)&gt;18,18,ROUND(R14*0.75,0))</f>
        <v>0</v>
      </c>
      <c r="U14" s="27"/>
      <c r="V14" s="31">
        <f>SUM(N14:O15)</f>
        <v>0</v>
      </c>
      <c r="W14" s="32"/>
      <c r="X14" s="33"/>
      <c r="Y14" s="34"/>
      <c r="Z14" s="32"/>
      <c r="AA14" s="1"/>
      <c r="AB14" s="33"/>
      <c r="AC14" s="25"/>
      <c r="AD14" s="26"/>
      <c r="AE14" s="26"/>
      <c r="AF14" s="26"/>
      <c r="AG14" s="26"/>
      <c r="AH14" s="26"/>
      <c r="AI14" s="27"/>
      <c r="AJ14" s="28"/>
      <c r="AK14" s="26"/>
      <c r="AL14" s="26"/>
      <c r="AM14" s="27"/>
      <c r="AN14" s="29"/>
      <c r="AO14" s="27"/>
      <c r="AP14" s="30">
        <f>ROUND(SUM(AN14*(Shots!Z21/Shots!Z28)+(Shots!Z22-Shots!Z23))*0.93*0.9986,0)</f>
        <v>0</v>
      </c>
      <c r="AQ14" s="27"/>
      <c r="AR14" s="30">
        <f t="shared" ref="AR14:AR15" si="3">AP14-MIN($P$14,$P$15,$AP$14,$AP$15)</f>
        <v>0</v>
      </c>
      <c r="AS14" s="27"/>
      <c r="AT14" s="30">
        <f t="shared" ref="AT14:AT15" si="4">IF(ROUND(AR14*0.75,0)&gt;18,18,ROUND(AR14*0.75,0))</f>
        <v>0</v>
      </c>
      <c r="AU14" s="27"/>
      <c r="AV14" s="31">
        <f>SUM(AN14:AO15)</f>
        <v>0</v>
      </c>
      <c r="AW14" s="32"/>
      <c r="AX14" s="1"/>
      <c r="AY14" s="34"/>
      <c r="AZ14" s="32"/>
      <c r="BA14" s="1"/>
    </row>
    <row r="15" ht="45.0" customHeight="1">
      <c r="A15" s="35"/>
      <c r="B15" s="24"/>
      <c r="C15" s="25"/>
      <c r="D15" s="26"/>
      <c r="E15" s="26"/>
      <c r="F15" s="26"/>
      <c r="G15" s="26"/>
      <c r="H15" s="26"/>
      <c r="I15" s="27"/>
      <c r="J15" s="28"/>
      <c r="K15" s="26"/>
      <c r="L15" s="26"/>
      <c r="M15" s="27"/>
      <c r="N15" s="29"/>
      <c r="O15" s="27"/>
      <c r="P15" s="30">
        <f>ROUND(SUM(N15 * (Shots!Z24/Shots!Z28) + (Shots!Z25 - Shots!Z26)) * 0.93*1.0483,0)</f>
        <v>0</v>
      </c>
      <c r="Q15" s="27"/>
      <c r="R15" s="30">
        <f t="shared" si="1"/>
        <v>0</v>
      </c>
      <c r="S15" s="27"/>
      <c r="T15" s="30">
        <f t="shared" si="2"/>
        <v>0</v>
      </c>
      <c r="U15" s="27"/>
      <c r="V15" s="36"/>
      <c r="W15" s="37"/>
      <c r="X15" s="33"/>
      <c r="Y15" s="36"/>
      <c r="Z15" s="37"/>
      <c r="AA15" s="1"/>
      <c r="AB15" s="33"/>
      <c r="AC15" s="25"/>
      <c r="AD15" s="26"/>
      <c r="AE15" s="26"/>
      <c r="AF15" s="26"/>
      <c r="AG15" s="26"/>
      <c r="AH15" s="26"/>
      <c r="AI15" s="27"/>
      <c r="AJ15" s="28"/>
      <c r="AK15" s="26"/>
      <c r="AL15" s="26"/>
      <c r="AM15" s="27"/>
      <c r="AN15" s="29"/>
      <c r="AO15" s="27"/>
      <c r="AP15" s="30">
        <f>ROUND(SUM(AN15*(Shots!Z24/Shots!Z28)+(Shots!Z25-Shots!Z26))*0.93*1.0483,0)</f>
        <v>0</v>
      </c>
      <c r="AQ15" s="27"/>
      <c r="AR15" s="30">
        <f t="shared" si="3"/>
        <v>0</v>
      </c>
      <c r="AS15" s="27"/>
      <c r="AT15" s="30">
        <f t="shared" si="4"/>
        <v>0</v>
      </c>
      <c r="AU15" s="27"/>
      <c r="AV15" s="36"/>
      <c r="AW15" s="37"/>
      <c r="AX15" s="1"/>
      <c r="AY15" s="36"/>
      <c r="AZ15" s="37"/>
      <c r="BA15" s="1"/>
    </row>
    <row r="16" ht="15.0" customHeight="1">
      <c r="A16" s="3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39"/>
      <c r="P16" s="40"/>
      <c r="Q16" s="40"/>
      <c r="R16" s="40"/>
      <c r="S16" s="40"/>
      <c r="T16" s="40"/>
      <c r="U16" s="40"/>
      <c r="V16" s="41"/>
      <c r="W16" s="42"/>
      <c r="X16" s="1"/>
      <c r="Y16" s="43"/>
      <c r="Z16" s="43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39"/>
      <c r="AO16" s="39"/>
      <c r="AP16" s="40"/>
      <c r="AQ16" s="40"/>
      <c r="AR16" s="40"/>
      <c r="AS16" s="40"/>
      <c r="AT16" s="40"/>
      <c r="AU16" s="40"/>
      <c r="AV16" s="1"/>
      <c r="AW16" s="1"/>
      <c r="AX16" s="1"/>
      <c r="AY16" s="1"/>
      <c r="AZ16" s="1"/>
      <c r="BA16" s="1"/>
    </row>
    <row r="17" ht="45.0" customHeight="1">
      <c r="A17" s="23">
        <v>2.0</v>
      </c>
      <c r="B17" s="24"/>
      <c r="C17" s="25"/>
      <c r="D17" s="26"/>
      <c r="E17" s="26"/>
      <c r="F17" s="26"/>
      <c r="G17" s="26"/>
      <c r="H17" s="26"/>
      <c r="I17" s="27"/>
      <c r="J17" s="28"/>
      <c r="K17" s="26"/>
      <c r="L17" s="26"/>
      <c r="M17" s="27"/>
      <c r="N17" s="29"/>
      <c r="O17" s="27"/>
      <c r="P17" s="30">
        <f>ROUND(SUM(N17*(Shots!Z21/Shots!Z28)+(Shots!Z22-Shots!Z23))*0.93*0.9986,0)</f>
        <v>0</v>
      </c>
      <c r="Q17" s="27"/>
      <c r="R17" s="30">
        <f t="shared" ref="R17:R18" si="5">P17-MIN($P$17,$P$18,$AP$17,$AP$18)</f>
        <v>0</v>
      </c>
      <c r="S17" s="27"/>
      <c r="T17" s="30">
        <f t="shared" ref="T17:T18" si="6">IF(ROUND(R17*0.75,0)&gt;18,18,ROUND(R17*0.75,0))</f>
        <v>0</v>
      </c>
      <c r="U17" s="27"/>
      <c r="V17" s="31">
        <f>SUM(N17:O18)</f>
        <v>0</v>
      </c>
      <c r="W17" s="32"/>
      <c r="X17" s="33"/>
      <c r="Y17" s="34"/>
      <c r="Z17" s="32"/>
      <c r="AA17" s="1"/>
      <c r="AB17" s="33"/>
      <c r="AC17" s="25"/>
      <c r="AD17" s="26"/>
      <c r="AE17" s="26"/>
      <c r="AF17" s="26"/>
      <c r="AG17" s="26"/>
      <c r="AH17" s="26"/>
      <c r="AI17" s="27"/>
      <c r="AJ17" s="28"/>
      <c r="AK17" s="26"/>
      <c r="AL17" s="26"/>
      <c r="AM17" s="27"/>
      <c r="AN17" s="29"/>
      <c r="AO17" s="27"/>
      <c r="AP17" s="30">
        <f>ROUND(SUM(AN17*(Shots!Z21/Shots!Z28)+(Shots!Z22-Shots!Z23))*0.93*0.9986,0)</f>
        <v>0</v>
      </c>
      <c r="AQ17" s="27"/>
      <c r="AR17" s="30">
        <f t="shared" ref="AR17:AR18" si="7">AP17-MIN($P$17,$P$18,$AP$17,$AP$18)</f>
        <v>0</v>
      </c>
      <c r="AS17" s="27"/>
      <c r="AT17" s="30">
        <f t="shared" ref="AT17:AT18" si="8">IF(ROUND(AR17*0.75,0)&gt;18,18,ROUND(AR17*0.75,0))</f>
        <v>0</v>
      </c>
      <c r="AU17" s="27"/>
      <c r="AV17" s="31">
        <f>SUM(AN17:AO18)</f>
        <v>0</v>
      </c>
      <c r="AW17" s="32"/>
      <c r="AX17" s="1"/>
      <c r="AY17" s="34"/>
      <c r="AZ17" s="32"/>
      <c r="BA17" s="1"/>
    </row>
    <row r="18" ht="45.0" customHeight="1">
      <c r="A18" s="35"/>
      <c r="B18" s="24"/>
      <c r="C18" s="25"/>
      <c r="D18" s="26"/>
      <c r="E18" s="26"/>
      <c r="F18" s="26"/>
      <c r="G18" s="26"/>
      <c r="H18" s="26"/>
      <c r="I18" s="27"/>
      <c r="J18" s="28"/>
      <c r="K18" s="26"/>
      <c r="L18" s="26"/>
      <c r="M18" s="27"/>
      <c r="N18" s="29"/>
      <c r="O18" s="27"/>
      <c r="P18" s="30">
        <f>ROUND(SUM(N18*(Shots!Z24/Shots!Z28)+(Shots!Z25-Shots!Z26))*0.93*1.0483,0)</f>
        <v>0</v>
      </c>
      <c r="Q18" s="27"/>
      <c r="R18" s="30">
        <f t="shared" si="5"/>
        <v>0</v>
      </c>
      <c r="S18" s="27"/>
      <c r="T18" s="30">
        <f t="shared" si="6"/>
        <v>0</v>
      </c>
      <c r="U18" s="27"/>
      <c r="V18" s="36"/>
      <c r="W18" s="37"/>
      <c r="X18" s="33"/>
      <c r="Y18" s="36"/>
      <c r="Z18" s="37"/>
      <c r="AA18" s="1"/>
      <c r="AB18" s="33"/>
      <c r="AC18" s="25"/>
      <c r="AD18" s="26"/>
      <c r="AE18" s="26"/>
      <c r="AF18" s="26"/>
      <c r="AG18" s="26"/>
      <c r="AH18" s="26"/>
      <c r="AI18" s="27"/>
      <c r="AJ18" s="28"/>
      <c r="AK18" s="26"/>
      <c r="AL18" s="26"/>
      <c r="AM18" s="27"/>
      <c r="AN18" s="29"/>
      <c r="AO18" s="27"/>
      <c r="AP18" s="30">
        <f>ROUND(SUM(AN18*(Shots!Z24/Shots!Z28)+(Shots!Z25-Shots!Z26))*0.93*1.0483,0)</f>
        <v>0</v>
      </c>
      <c r="AQ18" s="27"/>
      <c r="AR18" s="30">
        <f t="shared" si="7"/>
        <v>0</v>
      </c>
      <c r="AS18" s="27"/>
      <c r="AT18" s="30">
        <f t="shared" si="8"/>
        <v>0</v>
      </c>
      <c r="AU18" s="27"/>
      <c r="AV18" s="36"/>
      <c r="AW18" s="37"/>
      <c r="AX18" s="1"/>
      <c r="AY18" s="36"/>
      <c r="AZ18" s="37"/>
      <c r="BA18" s="1"/>
    </row>
    <row r="19" ht="15.0" customHeight="1">
      <c r="A19" s="3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9"/>
      <c r="O19" s="39"/>
      <c r="P19" s="40"/>
      <c r="Q19" s="40"/>
      <c r="R19" s="40"/>
      <c r="S19" s="40"/>
      <c r="T19" s="40"/>
      <c r="U19" s="40"/>
      <c r="V19" s="44" t="str">
        <f>IF(V17&gt;=V14," ","ERROR")</f>
        <v> </v>
      </c>
      <c r="W19" s="42"/>
      <c r="X19" s="1"/>
      <c r="Y19" s="45"/>
      <c r="Z19" s="45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39"/>
      <c r="AO19" s="39"/>
      <c r="AP19" s="40"/>
      <c r="AQ19" s="40"/>
      <c r="AR19" s="40"/>
      <c r="AS19" s="40"/>
      <c r="AT19" s="40"/>
      <c r="AU19" s="40"/>
      <c r="AV19" s="44" t="str">
        <f>IF(AV17&gt;=AV14," ","ERROR")</f>
        <v> </v>
      </c>
      <c r="AW19" s="42"/>
      <c r="AX19" s="1"/>
      <c r="AY19" s="1"/>
      <c r="AZ19" s="1"/>
      <c r="BA19" s="1"/>
    </row>
    <row r="20" ht="45.0" customHeight="1">
      <c r="A20" s="23">
        <v>3.0</v>
      </c>
      <c r="B20" s="24"/>
      <c r="C20" s="25"/>
      <c r="D20" s="26"/>
      <c r="E20" s="26"/>
      <c r="F20" s="26"/>
      <c r="G20" s="26"/>
      <c r="H20" s="26"/>
      <c r="I20" s="27"/>
      <c r="J20" s="28"/>
      <c r="K20" s="26"/>
      <c r="L20" s="26"/>
      <c r="M20" s="27"/>
      <c r="N20" s="29"/>
      <c r="O20" s="27"/>
      <c r="P20" s="30">
        <f>ROUND(SUM(N20*(Shots!Z21/Shots!Z28)+(Shots!Z22-Shots!Z23))*0.93*0.9986,0)</f>
        <v>0</v>
      </c>
      <c r="Q20" s="27"/>
      <c r="R20" s="30">
        <f t="shared" ref="R20:R21" si="9">P20-MIN($P$20,$P$21,$AP$20,$AP$21)</f>
        <v>0</v>
      </c>
      <c r="S20" s="27"/>
      <c r="T20" s="30">
        <f t="shared" ref="T20:T21" si="10">IF(ROUND(R20*0.75,0)&gt;18,18,ROUND(R20*0.75,0))</f>
        <v>0</v>
      </c>
      <c r="U20" s="27"/>
      <c r="V20" s="31">
        <f>SUM(N20:O21)</f>
        <v>0</v>
      </c>
      <c r="W20" s="32"/>
      <c r="X20" s="33"/>
      <c r="Y20" s="34"/>
      <c r="Z20" s="32"/>
      <c r="AA20" s="1"/>
      <c r="AB20" s="33"/>
      <c r="AC20" s="25"/>
      <c r="AD20" s="26"/>
      <c r="AE20" s="26"/>
      <c r="AF20" s="26"/>
      <c r="AG20" s="26"/>
      <c r="AH20" s="26"/>
      <c r="AI20" s="27"/>
      <c r="AJ20" s="28"/>
      <c r="AK20" s="26"/>
      <c r="AL20" s="26"/>
      <c r="AM20" s="27"/>
      <c r="AN20" s="29"/>
      <c r="AO20" s="27"/>
      <c r="AP20" s="30">
        <f>ROUND(SUM(AN20*(Shots!Z21/Shots!Z28)+(Shots!Z22-Shots!Z23))*0.93*0.9986,0)</f>
        <v>0</v>
      </c>
      <c r="AQ20" s="27"/>
      <c r="AR20" s="30">
        <f t="shared" ref="AR20:AR21" si="11">AP20-MIN($P$20,$P$21,$AP$20,$AP$21)</f>
        <v>0</v>
      </c>
      <c r="AS20" s="27"/>
      <c r="AT20" s="30">
        <f t="shared" ref="AT20:AT21" si="12">IF(ROUND(AR20*0.75,0)&gt;18,18,ROUND(AR20*0.75,0))</f>
        <v>0</v>
      </c>
      <c r="AU20" s="27"/>
      <c r="AV20" s="31">
        <f>SUM(AN20:AO21)</f>
        <v>0</v>
      </c>
      <c r="AW20" s="32"/>
      <c r="AX20" s="1"/>
      <c r="AY20" s="34"/>
      <c r="AZ20" s="32"/>
      <c r="BA20" s="1"/>
    </row>
    <row r="21" ht="45.0" customHeight="1">
      <c r="A21" s="35"/>
      <c r="B21" s="24"/>
      <c r="C21" s="25"/>
      <c r="D21" s="26"/>
      <c r="E21" s="26"/>
      <c r="F21" s="26"/>
      <c r="G21" s="26"/>
      <c r="H21" s="26"/>
      <c r="I21" s="27"/>
      <c r="J21" s="28"/>
      <c r="K21" s="26"/>
      <c r="L21" s="26"/>
      <c r="M21" s="27"/>
      <c r="N21" s="29"/>
      <c r="O21" s="27"/>
      <c r="P21" s="30">
        <f>ROUND(SUM(N21*(Shots!Z24/Shots!Z28)+(Shots!Z25-Shots!Z26))*0.93*1.0483,0)</f>
        <v>0</v>
      </c>
      <c r="Q21" s="27"/>
      <c r="R21" s="30">
        <f t="shared" si="9"/>
        <v>0</v>
      </c>
      <c r="S21" s="27"/>
      <c r="T21" s="30">
        <f t="shared" si="10"/>
        <v>0</v>
      </c>
      <c r="U21" s="27"/>
      <c r="V21" s="36"/>
      <c r="W21" s="37"/>
      <c r="X21" s="33"/>
      <c r="Y21" s="36"/>
      <c r="Z21" s="37"/>
      <c r="AA21" s="1"/>
      <c r="AB21" s="33"/>
      <c r="AC21" s="25"/>
      <c r="AD21" s="26"/>
      <c r="AE21" s="26"/>
      <c r="AF21" s="26"/>
      <c r="AG21" s="26"/>
      <c r="AH21" s="26"/>
      <c r="AI21" s="27"/>
      <c r="AJ21" s="28"/>
      <c r="AK21" s="26"/>
      <c r="AL21" s="26"/>
      <c r="AM21" s="27"/>
      <c r="AN21" s="29"/>
      <c r="AO21" s="27"/>
      <c r="AP21" s="30">
        <f>ROUND(SUM(AN21*(Shots!Z24/Shots!Z28)+(Shots!Z25-Shots!Z26))*0.93*1.0483,0)</f>
        <v>0</v>
      </c>
      <c r="AQ21" s="27"/>
      <c r="AR21" s="30">
        <f t="shared" si="11"/>
        <v>0</v>
      </c>
      <c r="AS21" s="27"/>
      <c r="AT21" s="30">
        <f t="shared" si="12"/>
        <v>0</v>
      </c>
      <c r="AU21" s="27"/>
      <c r="AV21" s="36"/>
      <c r="AW21" s="37"/>
      <c r="AX21" s="1"/>
      <c r="AY21" s="36"/>
      <c r="AZ21" s="37"/>
      <c r="BA21" s="1"/>
    </row>
    <row r="22" ht="15.0" customHeight="1">
      <c r="A22" s="3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39"/>
      <c r="P22" s="40"/>
      <c r="Q22" s="40"/>
      <c r="R22" s="40"/>
      <c r="S22" s="40"/>
      <c r="T22" s="40"/>
      <c r="U22" s="40"/>
      <c r="V22" s="44" t="str">
        <f>IF(V20&gt;=V17," ","ERROR")</f>
        <v> </v>
      </c>
      <c r="W22" s="42"/>
      <c r="X22" s="1"/>
      <c r="Y22" s="45"/>
      <c r="Z22" s="45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39"/>
      <c r="AO22" s="39"/>
      <c r="AP22" s="40"/>
      <c r="AQ22" s="40"/>
      <c r="AR22" s="40"/>
      <c r="AS22" s="40"/>
      <c r="AT22" s="40"/>
      <c r="AU22" s="40"/>
      <c r="AV22" s="44" t="str">
        <f>IF(AV20&gt;=AV17," ","ERROR")</f>
        <v> </v>
      </c>
      <c r="AW22" s="42"/>
      <c r="AX22" s="1"/>
      <c r="AY22" s="1"/>
      <c r="AZ22" s="1"/>
      <c r="BA22" s="1"/>
    </row>
    <row r="23" ht="45.0" customHeight="1">
      <c r="A23" s="23">
        <v>4.0</v>
      </c>
      <c r="B23" s="24"/>
      <c r="C23" s="25"/>
      <c r="D23" s="26"/>
      <c r="E23" s="26"/>
      <c r="F23" s="26"/>
      <c r="G23" s="26"/>
      <c r="H23" s="26"/>
      <c r="I23" s="27"/>
      <c r="J23" s="28"/>
      <c r="K23" s="26"/>
      <c r="L23" s="26"/>
      <c r="M23" s="27"/>
      <c r="N23" s="29"/>
      <c r="O23" s="27"/>
      <c r="P23" s="30">
        <f>ROUND(SUM(N23*(Shots!Z21/Shots!Z28)+(Shots!Z22-Shots!Z23))*0.93*0.9986,0)</f>
        <v>0</v>
      </c>
      <c r="Q23" s="27"/>
      <c r="R23" s="30">
        <f t="shared" ref="R23:R24" si="13">P23-MIN($P$23,$P$24,$AP$23,$AP$24)</f>
        <v>0</v>
      </c>
      <c r="S23" s="27"/>
      <c r="T23" s="30">
        <f t="shared" ref="T23:T24" si="14">IF(ROUND(R23*0.75,0)&gt;18,18,ROUND(R23*0.75,0))</f>
        <v>0</v>
      </c>
      <c r="U23" s="27"/>
      <c r="V23" s="31">
        <f>SUM(N23:O24)</f>
        <v>0</v>
      </c>
      <c r="W23" s="32"/>
      <c r="X23" s="33"/>
      <c r="Y23" s="34"/>
      <c r="Z23" s="32"/>
      <c r="AA23" s="1"/>
      <c r="AB23" s="33"/>
      <c r="AC23" s="25"/>
      <c r="AD23" s="26"/>
      <c r="AE23" s="26"/>
      <c r="AF23" s="26"/>
      <c r="AG23" s="26"/>
      <c r="AH23" s="26"/>
      <c r="AI23" s="27"/>
      <c r="AJ23" s="28"/>
      <c r="AK23" s="26"/>
      <c r="AL23" s="26"/>
      <c r="AM23" s="27"/>
      <c r="AN23" s="29"/>
      <c r="AO23" s="27"/>
      <c r="AP23" s="30">
        <f>ROUND(SUM(AN23*(Shots!Z21/Shots!Z28)+(Shots!Z22-Shots!Z23))*0.93*0.9986,0)</f>
        <v>0</v>
      </c>
      <c r="AQ23" s="27"/>
      <c r="AR23" s="30">
        <f>AP23-MIN($P$23,$P$24,$AP$23,$AP$23)</f>
        <v>0</v>
      </c>
      <c r="AS23" s="27"/>
      <c r="AT23" s="30">
        <f t="shared" ref="AT23:AT24" si="15">IF(ROUND(AR23*0.75,0)&gt;18,18,ROUND(AR23*0.75,0))</f>
        <v>0</v>
      </c>
      <c r="AU23" s="27"/>
      <c r="AV23" s="31">
        <f>SUM(AN23:AO24)</f>
        <v>0</v>
      </c>
      <c r="AW23" s="32"/>
      <c r="AX23" s="1"/>
      <c r="AY23" s="34"/>
      <c r="AZ23" s="32"/>
      <c r="BA23" s="1"/>
    </row>
    <row r="24" ht="45.0" customHeight="1">
      <c r="A24" s="35"/>
      <c r="B24" s="24"/>
      <c r="C24" s="25"/>
      <c r="D24" s="26"/>
      <c r="E24" s="26"/>
      <c r="F24" s="26"/>
      <c r="G24" s="26"/>
      <c r="H24" s="26"/>
      <c r="I24" s="27"/>
      <c r="J24" s="28"/>
      <c r="K24" s="26"/>
      <c r="L24" s="26"/>
      <c r="M24" s="27"/>
      <c r="N24" s="29"/>
      <c r="O24" s="27"/>
      <c r="P24" s="30">
        <f>ROUND(SUM(N24*(Shots!Z24/Shots!Z28)+(Shots!Z25-Shots!Z26))*0.93*1.0483,0)</f>
        <v>0</v>
      </c>
      <c r="Q24" s="27"/>
      <c r="R24" s="30">
        <f t="shared" si="13"/>
        <v>0</v>
      </c>
      <c r="S24" s="27"/>
      <c r="T24" s="30">
        <f t="shared" si="14"/>
        <v>0</v>
      </c>
      <c r="U24" s="27"/>
      <c r="V24" s="36"/>
      <c r="W24" s="37"/>
      <c r="X24" s="33"/>
      <c r="Y24" s="36"/>
      <c r="Z24" s="37"/>
      <c r="AA24" s="1"/>
      <c r="AB24" s="33"/>
      <c r="AC24" s="25"/>
      <c r="AD24" s="26"/>
      <c r="AE24" s="26"/>
      <c r="AF24" s="26"/>
      <c r="AG24" s="26"/>
      <c r="AH24" s="26"/>
      <c r="AI24" s="27"/>
      <c r="AJ24" s="28"/>
      <c r="AK24" s="26"/>
      <c r="AL24" s="26"/>
      <c r="AM24" s="27"/>
      <c r="AN24" s="29"/>
      <c r="AO24" s="27"/>
      <c r="AP24" s="30">
        <f>ROUND(SUM(AN24*(Shots!Z24/Shots!Z28)+(Shots!Z25-Shots!Z26))*0.93*1.0483,0)</f>
        <v>0</v>
      </c>
      <c r="AQ24" s="27"/>
      <c r="AR24" s="30">
        <f>AP24-MIN($P$23,$P$24,$AP$23,$AP$24)</f>
        <v>0</v>
      </c>
      <c r="AS24" s="27"/>
      <c r="AT24" s="30">
        <f t="shared" si="15"/>
        <v>0</v>
      </c>
      <c r="AU24" s="27"/>
      <c r="AV24" s="36"/>
      <c r="AW24" s="37"/>
      <c r="AX24" s="1"/>
      <c r="AY24" s="36"/>
      <c r="AZ24" s="37"/>
      <c r="BA24" s="1"/>
    </row>
    <row r="25" ht="15.0" customHeight="1">
      <c r="A25" s="3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39"/>
      <c r="P25" s="40"/>
      <c r="Q25" s="40"/>
      <c r="R25" s="40"/>
      <c r="S25" s="40"/>
      <c r="T25" s="40"/>
      <c r="U25" s="40"/>
      <c r="V25" s="44" t="str">
        <f>IF(V23&gt;=V20," ","ERROR")</f>
        <v> </v>
      </c>
      <c r="W25" s="42"/>
      <c r="X25" s="1"/>
      <c r="Y25" s="45"/>
      <c r="Z25" s="45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39"/>
      <c r="AO25" s="39"/>
      <c r="AP25" s="40"/>
      <c r="AQ25" s="40"/>
      <c r="AR25" s="40"/>
      <c r="AS25" s="40"/>
      <c r="AT25" s="40"/>
      <c r="AU25" s="40"/>
      <c r="AV25" s="44" t="str">
        <f>IF(AV23&gt;=AV20," ","ERROR")</f>
        <v> </v>
      </c>
      <c r="AW25" s="42"/>
      <c r="AX25" s="1"/>
      <c r="AY25" s="1"/>
      <c r="AZ25" s="1"/>
      <c r="BA25" s="1"/>
    </row>
    <row r="26" ht="45.0" customHeight="1">
      <c r="A26" s="23">
        <v>5.0</v>
      </c>
      <c r="B26" s="24"/>
      <c r="C26" s="25"/>
      <c r="D26" s="26"/>
      <c r="E26" s="26"/>
      <c r="F26" s="26"/>
      <c r="G26" s="26"/>
      <c r="H26" s="26"/>
      <c r="I26" s="27"/>
      <c r="J26" s="28"/>
      <c r="K26" s="26"/>
      <c r="L26" s="26"/>
      <c r="M26" s="27"/>
      <c r="N26" s="29"/>
      <c r="O26" s="27"/>
      <c r="P26" s="30">
        <f>ROUND(SUM(N26*(Shots!Z21/Shots!Z28)+(Shots!Z22-Shots!Z23))*0.93*0.9986,0)</f>
        <v>0</v>
      </c>
      <c r="Q26" s="27"/>
      <c r="R26" s="30">
        <f t="shared" ref="R26:R27" si="16">P26-MIN($P$26,$P$27,$AP$26,$AP$27)</f>
        <v>0</v>
      </c>
      <c r="S26" s="27"/>
      <c r="T26" s="30">
        <f t="shared" ref="T26:T27" si="17">IF(ROUND(R26*0.75,0)&gt;18,18,ROUND(R26*0.75,0))</f>
        <v>0</v>
      </c>
      <c r="U26" s="27"/>
      <c r="V26" s="31">
        <f>SUM(N26:O27)</f>
        <v>0</v>
      </c>
      <c r="W26" s="32"/>
      <c r="X26" s="33"/>
      <c r="Y26" s="34"/>
      <c r="Z26" s="32"/>
      <c r="AA26" s="1"/>
      <c r="AB26" s="33"/>
      <c r="AC26" s="25"/>
      <c r="AD26" s="26"/>
      <c r="AE26" s="26"/>
      <c r="AF26" s="26"/>
      <c r="AG26" s="26"/>
      <c r="AH26" s="26"/>
      <c r="AI26" s="27"/>
      <c r="AJ26" s="28"/>
      <c r="AK26" s="26"/>
      <c r="AL26" s="26"/>
      <c r="AM26" s="27"/>
      <c r="AN26" s="29"/>
      <c r="AO26" s="27"/>
      <c r="AP26" s="30">
        <f>ROUND(SUM(AN26*(Shots!Z21/Shots!Z28)+(Shots!Z22-Shots!Z23))*0.93*0.9986,0)</f>
        <v>0</v>
      </c>
      <c r="AQ26" s="27"/>
      <c r="AR26" s="30">
        <f t="shared" ref="AR26:AR27" si="18">AP26-MIN($P$26,$P$27,$AP$26,$AP$27)</f>
        <v>0</v>
      </c>
      <c r="AS26" s="27"/>
      <c r="AT26" s="30">
        <f t="shared" ref="AT26:AT27" si="19">IF(ROUND(AR26*0.75,0)&gt;18,18,ROUND(AR26*0.75,0))</f>
        <v>0</v>
      </c>
      <c r="AU26" s="27"/>
      <c r="AV26" s="31">
        <f>SUM(AN26:AO27)</f>
        <v>0</v>
      </c>
      <c r="AW26" s="32"/>
      <c r="AX26" s="1"/>
      <c r="AY26" s="34"/>
      <c r="AZ26" s="32"/>
      <c r="BA26" s="1"/>
    </row>
    <row r="27" ht="45.0" customHeight="1">
      <c r="A27" s="35"/>
      <c r="B27" s="24"/>
      <c r="C27" s="25"/>
      <c r="D27" s="26"/>
      <c r="E27" s="26"/>
      <c r="F27" s="26"/>
      <c r="G27" s="26"/>
      <c r="H27" s="26"/>
      <c r="I27" s="27"/>
      <c r="J27" s="28"/>
      <c r="K27" s="26"/>
      <c r="L27" s="26"/>
      <c r="M27" s="27"/>
      <c r="N27" s="29"/>
      <c r="O27" s="27"/>
      <c r="P27" s="30">
        <f>ROUND(SUM(N27*(Shots!Z24/Shots!Z28)+(Shots!Z25-Shots!Z26))*0.93*1.0483,0)</f>
        <v>0</v>
      </c>
      <c r="Q27" s="27"/>
      <c r="R27" s="30">
        <f t="shared" si="16"/>
        <v>0</v>
      </c>
      <c r="S27" s="27"/>
      <c r="T27" s="30">
        <f t="shared" si="17"/>
        <v>0</v>
      </c>
      <c r="U27" s="27"/>
      <c r="V27" s="36"/>
      <c r="W27" s="37"/>
      <c r="X27" s="33"/>
      <c r="Y27" s="36"/>
      <c r="Z27" s="37"/>
      <c r="AA27" s="1"/>
      <c r="AB27" s="33"/>
      <c r="AC27" s="25"/>
      <c r="AD27" s="26"/>
      <c r="AE27" s="26"/>
      <c r="AF27" s="26"/>
      <c r="AG27" s="26"/>
      <c r="AH27" s="26"/>
      <c r="AI27" s="27"/>
      <c r="AJ27" s="28"/>
      <c r="AK27" s="26"/>
      <c r="AL27" s="26"/>
      <c r="AM27" s="27"/>
      <c r="AN27" s="29"/>
      <c r="AO27" s="27"/>
      <c r="AP27" s="30">
        <f>ROUND(SUM(AN27*(Shots!Z24/Shots!Z28)+(Shots!Z25-Shots!Z26))*0.93*1.0483,0)</f>
        <v>0</v>
      </c>
      <c r="AQ27" s="27"/>
      <c r="AR27" s="30">
        <f t="shared" si="18"/>
        <v>0</v>
      </c>
      <c r="AS27" s="27"/>
      <c r="AT27" s="30">
        <f t="shared" si="19"/>
        <v>0</v>
      </c>
      <c r="AU27" s="27"/>
      <c r="AV27" s="36"/>
      <c r="AW27" s="37"/>
      <c r="AX27" s="1"/>
      <c r="AY27" s="36"/>
      <c r="AZ27" s="37"/>
      <c r="BA27" s="1"/>
    </row>
    <row r="28" ht="15.0" customHeight="1">
      <c r="A28" s="3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39"/>
      <c r="P28" s="40"/>
      <c r="Q28" s="40"/>
      <c r="R28" s="40"/>
      <c r="S28" s="40"/>
      <c r="T28" s="40"/>
      <c r="U28" s="40"/>
      <c r="V28" s="44" t="str">
        <f>IF(V26&gt;=V23," ","ERROR")</f>
        <v> </v>
      </c>
      <c r="W28" s="42"/>
      <c r="X28" s="1"/>
      <c r="Y28" s="45"/>
      <c r="Z28" s="45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39"/>
      <c r="AO28" s="39"/>
      <c r="AP28" s="40"/>
      <c r="AQ28" s="40"/>
      <c r="AR28" s="40"/>
      <c r="AS28" s="40"/>
      <c r="AT28" s="40"/>
      <c r="AU28" s="40"/>
      <c r="AV28" s="44" t="str">
        <f>IF(AV26&gt;=AV23," ","ERROR")</f>
        <v> </v>
      </c>
      <c r="AW28" s="42"/>
      <c r="AX28" s="1"/>
      <c r="AY28" s="1"/>
      <c r="AZ28" s="1"/>
      <c r="BA28" s="1"/>
    </row>
    <row r="29" ht="45.0" customHeight="1">
      <c r="A29" s="23" t="s">
        <v>20</v>
      </c>
      <c r="B29" s="24"/>
      <c r="C29" s="25"/>
      <c r="D29" s="26"/>
      <c r="E29" s="26"/>
      <c r="F29" s="26"/>
      <c r="G29" s="26"/>
      <c r="H29" s="26"/>
      <c r="I29" s="27"/>
      <c r="J29" s="28"/>
      <c r="K29" s="26"/>
      <c r="L29" s="26"/>
      <c r="M29" s="27"/>
      <c r="N29" s="29"/>
      <c r="O29" s="27"/>
      <c r="P29" s="30">
        <f>ROUND(SUM(N29*(Shots!Z21/Shots!Z28)+(Shots!Z22-Shots!Z23))*0.93*0.9986,0)</f>
        <v>0</v>
      </c>
      <c r="Q29" s="27"/>
      <c r="R29" s="30">
        <f t="shared" ref="R29:R30" si="20">P29-MIN($P$29,$P$30,$AP$29,$AP$30)</f>
        <v>0</v>
      </c>
      <c r="S29" s="27"/>
      <c r="T29" s="30">
        <f t="shared" ref="T29:T30" si="21">IF(ROUND(R29*0.75,0)&gt;18,18,ROUND(R29*0.75,0))</f>
        <v>0</v>
      </c>
      <c r="U29" s="27"/>
      <c r="V29" s="31">
        <f>SUM(N29:O30)</f>
        <v>0</v>
      </c>
      <c r="W29" s="32"/>
      <c r="X29" s="33"/>
      <c r="Y29" s="34"/>
      <c r="Z29" s="32"/>
      <c r="AA29" s="1"/>
      <c r="AB29" s="33"/>
      <c r="AC29" s="25"/>
      <c r="AD29" s="26"/>
      <c r="AE29" s="26"/>
      <c r="AF29" s="26"/>
      <c r="AG29" s="26"/>
      <c r="AH29" s="26"/>
      <c r="AI29" s="27"/>
      <c r="AJ29" s="28"/>
      <c r="AK29" s="26"/>
      <c r="AL29" s="26"/>
      <c r="AM29" s="27"/>
      <c r="AN29" s="29"/>
      <c r="AO29" s="27"/>
      <c r="AP29" s="30">
        <f>ROUND(SUM(AN29*(Shots!Z21/Shots!Z28)+(Shots!Z22-Shots!Z23))*0.93*0.9986,0)</f>
        <v>0</v>
      </c>
      <c r="AQ29" s="27"/>
      <c r="AR29" s="30">
        <f t="shared" ref="AR29:AR30" si="22">AP29-MIN($P$29,$P$30,$AP$29,$AP$30)</f>
        <v>0</v>
      </c>
      <c r="AS29" s="27"/>
      <c r="AT29" s="30">
        <f t="shared" ref="AT29:AT30" si="23">IF(ROUND(AR29*0.75,0)&gt;18,18,ROUND(AR29*0.75,0))</f>
        <v>0</v>
      </c>
      <c r="AU29" s="27"/>
      <c r="AV29" s="31">
        <f>SUM(AN29:AO30)</f>
        <v>0</v>
      </c>
      <c r="AW29" s="32"/>
      <c r="AX29" s="1"/>
      <c r="AY29" s="34"/>
      <c r="AZ29" s="32"/>
      <c r="BA29" s="1"/>
    </row>
    <row r="30" ht="45.0" customHeight="1">
      <c r="A30" s="35"/>
      <c r="B30" s="24"/>
      <c r="C30" s="25"/>
      <c r="D30" s="26"/>
      <c r="E30" s="26"/>
      <c r="F30" s="26"/>
      <c r="G30" s="26"/>
      <c r="H30" s="26"/>
      <c r="I30" s="27"/>
      <c r="J30" s="28"/>
      <c r="K30" s="26"/>
      <c r="L30" s="26"/>
      <c r="M30" s="27"/>
      <c r="N30" s="29"/>
      <c r="O30" s="27"/>
      <c r="P30" s="30">
        <f>ROUND(SUM(N30*(Shots!Z24/Shots!Z28)+(Shots!Z25-Shots!Z26))*0.93*1.0483,0)</f>
        <v>0</v>
      </c>
      <c r="Q30" s="27"/>
      <c r="R30" s="30">
        <f t="shared" si="20"/>
        <v>0</v>
      </c>
      <c r="S30" s="27"/>
      <c r="T30" s="30">
        <f t="shared" si="21"/>
        <v>0</v>
      </c>
      <c r="U30" s="27"/>
      <c r="V30" s="36"/>
      <c r="W30" s="37"/>
      <c r="X30" s="33"/>
      <c r="Y30" s="36"/>
      <c r="Z30" s="37"/>
      <c r="AA30" s="1"/>
      <c r="AB30" s="33"/>
      <c r="AC30" s="25"/>
      <c r="AD30" s="26"/>
      <c r="AE30" s="26"/>
      <c r="AF30" s="26"/>
      <c r="AG30" s="26"/>
      <c r="AH30" s="26"/>
      <c r="AI30" s="27"/>
      <c r="AJ30" s="28"/>
      <c r="AK30" s="26"/>
      <c r="AL30" s="26"/>
      <c r="AM30" s="27"/>
      <c r="AN30" s="29"/>
      <c r="AO30" s="27"/>
      <c r="AP30" s="30">
        <f>ROUND(SUM(AN30*(Shots!Z24/Shots!Z28)+(Shots!Z25-Shots!Z26))*0.93*1.0483,0)</f>
        <v>0</v>
      </c>
      <c r="AQ30" s="27"/>
      <c r="AR30" s="30">
        <f t="shared" si="22"/>
        <v>0</v>
      </c>
      <c r="AS30" s="27"/>
      <c r="AT30" s="30">
        <f t="shared" si="23"/>
        <v>0</v>
      </c>
      <c r="AU30" s="27"/>
      <c r="AV30" s="36"/>
      <c r="AW30" s="37"/>
      <c r="AX30" s="1"/>
      <c r="AY30" s="36"/>
      <c r="AZ30" s="37"/>
      <c r="BA30" s="1"/>
    </row>
    <row r="31" ht="45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ht="45.0" customHeight="1">
      <c r="A32" s="1"/>
      <c r="B32" s="1"/>
      <c r="C32" s="46"/>
      <c r="D32" s="11"/>
      <c r="E32" s="11"/>
      <c r="F32" s="11"/>
      <c r="G32" s="11"/>
      <c r="H32" s="11"/>
      <c r="I32" s="11"/>
      <c r="J32" s="11"/>
      <c r="K32" s="11"/>
      <c r="L32" s="11"/>
      <c r="M32" s="12"/>
      <c r="N32" s="47" t="s">
        <v>21</v>
      </c>
      <c r="O32" s="5"/>
      <c r="P32" s="5"/>
      <c r="Q32" s="6"/>
      <c r="R32" s="48"/>
      <c r="S32" s="11"/>
      <c r="T32" s="11"/>
      <c r="U32" s="12"/>
      <c r="V32" s="47" t="s">
        <v>22</v>
      </c>
      <c r="W32" s="5"/>
      <c r="X32" s="6"/>
      <c r="Y32" s="49"/>
      <c r="Z32" s="11"/>
      <c r="AA32" s="11"/>
      <c r="AB32" s="12"/>
      <c r="AC32" s="50" t="s">
        <v>23</v>
      </c>
      <c r="AD32" s="6"/>
      <c r="AE32" s="46"/>
      <c r="AF32" s="11"/>
      <c r="AG32" s="11"/>
      <c r="AH32" s="11"/>
      <c r="AI32" s="11"/>
      <c r="AJ32" s="11"/>
      <c r="AK32" s="11"/>
      <c r="AL32" s="11"/>
      <c r="AM32" s="11"/>
      <c r="AN32" s="11"/>
      <c r="AO32" s="12"/>
      <c r="AP32" s="51" t="s">
        <v>24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ht="15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ht="45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52"/>
      <c r="AD34" s="1"/>
      <c r="AE34" s="8"/>
      <c r="AF34" s="8"/>
      <c r="AG34" s="8"/>
      <c r="AH34" s="8"/>
      <c r="AI34" s="8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ht="45.0" customHeight="1">
      <c r="A35" s="1"/>
      <c r="B35" s="1"/>
      <c r="C35" s="1"/>
      <c r="D35" s="1"/>
      <c r="E35" s="1"/>
      <c r="F35" s="1"/>
      <c r="G35" s="1"/>
      <c r="H35" s="8" t="s">
        <v>25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8" t="s">
        <v>25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ht="15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ht="45.0" customHeight="1">
      <c r="A37" s="1"/>
      <c r="B37" s="1"/>
      <c r="C37" s="1"/>
      <c r="D37" s="1"/>
      <c r="E37" s="1"/>
      <c r="F37" s="1"/>
      <c r="G37" s="1"/>
      <c r="H37" s="53"/>
      <c r="I37" s="11"/>
      <c r="J37" s="11"/>
      <c r="K37" s="11"/>
      <c r="L37" s="11"/>
      <c r="M37" s="11"/>
      <c r="N37" s="11"/>
      <c r="O37" s="11"/>
      <c r="P37" s="11"/>
      <c r="Q37" s="11"/>
      <c r="R37" s="12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53"/>
      <c r="AK37" s="11"/>
      <c r="AL37" s="11"/>
      <c r="AM37" s="11"/>
      <c r="AN37" s="11"/>
      <c r="AO37" s="11"/>
      <c r="AP37" s="11"/>
      <c r="AQ37" s="11"/>
      <c r="AR37" s="11"/>
      <c r="AS37" s="11"/>
      <c r="AT37" s="12"/>
      <c r="AU37" s="1"/>
      <c r="AV37" s="1"/>
      <c r="AW37" s="1"/>
      <c r="AX37" s="1"/>
      <c r="AY37" s="1"/>
      <c r="AZ37" s="1"/>
      <c r="BA37" s="1"/>
    </row>
    <row r="38" ht="45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ht="23.25" customHeight="1">
      <c r="A39" s="54" t="s">
        <v>26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6"/>
    </row>
    <row r="40" ht="23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ht="23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ht="23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ht="23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ht="23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  <row r="45" ht="23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</row>
    <row r="46" ht="23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ht="23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ht="23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ht="23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ht="23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ht="23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ht="23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ht="23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ht="23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ht="23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ht="23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ht="23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ht="23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ht="23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ht="23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ht="23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ht="23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ht="23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ht="23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ht="23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ht="23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ht="23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ht="23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ht="23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ht="23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ht="23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ht="23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ht="23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221">
    <mergeCell ref="A7:AZ7"/>
    <mergeCell ref="K9:N9"/>
    <mergeCell ref="O9:R9"/>
    <mergeCell ref="S9:AB9"/>
    <mergeCell ref="AC9:AF9"/>
    <mergeCell ref="AG9:AI9"/>
    <mergeCell ref="AJ9:AP9"/>
    <mergeCell ref="R13:S13"/>
    <mergeCell ref="T13:U13"/>
    <mergeCell ref="R14:S14"/>
    <mergeCell ref="T14:U14"/>
    <mergeCell ref="R15:S15"/>
    <mergeCell ref="T15:U15"/>
    <mergeCell ref="V13:W13"/>
    <mergeCell ref="Y13:Z13"/>
    <mergeCell ref="V14:W15"/>
    <mergeCell ref="Y14:Z15"/>
    <mergeCell ref="AN13:AO13"/>
    <mergeCell ref="AP13:AQ13"/>
    <mergeCell ref="AT13:AU13"/>
    <mergeCell ref="AV13:AW13"/>
    <mergeCell ref="AY13:AZ13"/>
    <mergeCell ref="I9:J9"/>
    <mergeCell ref="C11:M11"/>
    <mergeCell ref="N11:S11"/>
    <mergeCell ref="AC11:AM11"/>
    <mergeCell ref="AN11:AS11"/>
    <mergeCell ref="C13:I13"/>
    <mergeCell ref="J13:M13"/>
    <mergeCell ref="AR13:AS13"/>
    <mergeCell ref="AT14:AU14"/>
    <mergeCell ref="AV14:AW15"/>
    <mergeCell ref="AY14:AZ15"/>
    <mergeCell ref="AT15:AU15"/>
    <mergeCell ref="AC15:AI15"/>
    <mergeCell ref="AJ15:AM15"/>
    <mergeCell ref="AN15:AO15"/>
    <mergeCell ref="AP15:AQ15"/>
    <mergeCell ref="AR15:AS15"/>
    <mergeCell ref="AC13:AI13"/>
    <mergeCell ref="AJ13:AM13"/>
    <mergeCell ref="AC14:AI14"/>
    <mergeCell ref="AJ14:AM14"/>
    <mergeCell ref="AN14:AO14"/>
    <mergeCell ref="AP14:AQ14"/>
    <mergeCell ref="AR14:AS14"/>
    <mergeCell ref="N15:O15"/>
    <mergeCell ref="P15:Q15"/>
    <mergeCell ref="V16:W16"/>
    <mergeCell ref="N13:O13"/>
    <mergeCell ref="P13:Q13"/>
    <mergeCell ref="A14:A15"/>
    <mergeCell ref="C14:I14"/>
    <mergeCell ref="J14:M14"/>
    <mergeCell ref="N14:O14"/>
    <mergeCell ref="P14:Q14"/>
    <mergeCell ref="AP17:AQ17"/>
    <mergeCell ref="AR17:AS17"/>
    <mergeCell ref="AT17:AU17"/>
    <mergeCell ref="AV17:AW18"/>
    <mergeCell ref="AY17:AZ18"/>
    <mergeCell ref="AP18:AQ18"/>
    <mergeCell ref="AR18:AS18"/>
    <mergeCell ref="AT18:AU18"/>
    <mergeCell ref="C18:I18"/>
    <mergeCell ref="J18:M18"/>
    <mergeCell ref="N18:O18"/>
    <mergeCell ref="P18:Q18"/>
    <mergeCell ref="C15:I15"/>
    <mergeCell ref="J15:M15"/>
    <mergeCell ref="A17:A18"/>
    <mergeCell ref="C17:I17"/>
    <mergeCell ref="J17:M17"/>
    <mergeCell ref="N17:O17"/>
    <mergeCell ref="P17:Q17"/>
    <mergeCell ref="R18:S18"/>
    <mergeCell ref="T18:U18"/>
    <mergeCell ref="AC18:AI18"/>
    <mergeCell ref="AJ18:AM18"/>
    <mergeCell ref="AV19:AW19"/>
    <mergeCell ref="R17:S17"/>
    <mergeCell ref="T17:U17"/>
    <mergeCell ref="Y17:Z18"/>
    <mergeCell ref="AC17:AI17"/>
    <mergeCell ref="AJ17:AM17"/>
    <mergeCell ref="AN17:AO17"/>
    <mergeCell ref="AN18:AO18"/>
    <mergeCell ref="AR20:AS20"/>
    <mergeCell ref="AT20:AU20"/>
    <mergeCell ref="AV20:AW21"/>
    <mergeCell ref="AY20:AZ21"/>
    <mergeCell ref="AR21:AS21"/>
    <mergeCell ref="AT21:AU21"/>
    <mergeCell ref="C20:I20"/>
    <mergeCell ref="C21:I21"/>
    <mergeCell ref="J21:M21"/>
    <mergeCell ref="N21:O21"/>
    <mergeCell ref="V17:W18"/>
    <mergeCell ref="V19:W19"/>
    <mergeCell ref="A20:A21"/>
    <mergeCell ref="J20:M20"/>
    <mergeCell ref="N20:O20"/>
    <mergeCell ref="P20:Q20"/>
    <mergeCell ref="V20:W21"/>
    <mergeCell ref="P21:Q21"/>
    <mergeCell ref="R21:S21"/>
    <mergeCell ref="T21:U21"/>
    <mergeCell ref="R20:S20"/>
    <mergeCell ref="T20:U20"/>
    <mergeCell ref="Y20:Z21"/>
    <mergeCell ref="AC20:AI20"/>
    <mergeCell ref="AJ20:AM20"/>
    <mergeCell ref="AN20:AO20"/>
    <mergeCell ref="AP20:AQ20"/>
    <mergeCell ref="P23:Q23"/>
    <mergeCell ref="R23:S23"/>
    <mergeCell ref="V22:W22"/>
    <mergeCell ref="V23:W24"/>
    <mergeCell ref="T23:U23"/>
    <mergeCell ref="AC23:AI23"/>
    <mergeCell ref="AN23:AO23"/>
    <mergeCell ref="AP23:AQ23"/>
    <mergeCell ref="AR23:AS23"/>
    <mergeCell ref="AT23:AU23"/>
    <mergeCell ref="J24:M24"/>
    <mergeCell ref="N24:O24"/>
    <mergeCell ref="P24:Q24"/>
    <mergeCell ref="R24:S24"/>
    <mergeCell ref="AR24:AS24"/>
    <mergeCell ref="AT24:AU24"/>
    <mergeCell ref="AV25:AW25"/>
    <mergeCell ref="AN21:AO21"/>
    <mergeCell ref="AP21:AQ21"/>
    <mergeCell ref="AV22:AW22"/>
    <mergeCell ref="AV23:AW24"/>
    <mergeCell ref="AY23:AZ24"/>
    <mergeCell ref="AN24:AO24"/>
    <mergeCell ref="AP24:AQ24"/>
    <mergeCell ref="AP29:AQ29"/>
    <mergeCell ref="AR29:AS29"/>
    <mergeCell ref="R30:S30"/>
    <mergeCell ref="T30:U30"/>
    <mergeCell ref="AC30:AI30"/>
    <mergeCell ref="AJ30:AM30"/>
    <mergeCell ref="AE32:AO32"/>
    <mergeCell ref="AN30:AO30"/>
    <mergeCell ref="AP30:AQ30"/>
    <mergeCell ref="AR30:AS30"/>
    <mergeCell ref="AJ37:AT37"/>
    <mergeCell ref="A39:BA39"/>
    <mergeCell ref="R29:S29"/>
    <mergeCell ref="T29:U29"/>
    <mergeCell ref="V29:W30"/>
    <mergeCell ref="Y29:Z30"/>
    <mergeCell ref="AC29:AI29"/>
    <mergeCell ref="AJ29:AM29"/>
    <mergeCell ref="AN29:AO29"/>
    <mergeCell ref="C23:I23"/>
    <mergeCell ref="C24:I24"/>
    <mergeCell ref="A26:A27"/>
    <mergeCell ref="C26:I26"/>
    <mergeCell ref="J26:M26"/>
    <mergeCell ref="N26:O26"/>
    <mergeCell ref="P26:Q26"/>
    <mergeCell ref="N30:O30"/>
    <mergeCell ref="P30:Q30"/>
    <mergeCell ref="H37:R37"/>
    <mergeCell ref="C32:M32"/>
    <mergeCell ref="N32:Q32"/>
    <mergeCell ref="R32:U32"/>
    <mergeCell ref="V32:X32"/>
    <mergeCell ref="Y32:AB32"/>
    <mergeCell ref="AC32:AD32"/>
    <mergeCell ref="C27:I27"/>
    <mergeCell ref="J27:M27"/>
    <mergeCell ref="A29:A30"/>
    <mergeCell ref="C29:I29"/>
    <mergeCell ref="J29:M29"/>
    <mergeCell ref="N29:O29"/>
    <mergeCell ref="P29:Q29"/>
    <mergeCell ref="AC21:AI21"/>
    <mergeCell ref="AJ21:AM21"/>
    <mergeCell ref="A23:A24"/>
    <mergeCell ref="J23:M23"/>
    <mergeCell ref="N23:O23"/>
    <mergeCell ref="Y23:Z24"/>
    <mergeCell ref="AJ23:AM23"/>
    <mergeCell ref="AJ24:AM24"/>
    <mergeCell ref="R26:S26"/>
    <mergeCell ref="T26:U26"/>
    <mergeCell ref="V26:W27"/>
    <mergeCell ref="Y26:Z27"/>
    <mergeCell ref="R27:S27"/>
    <mergeCell ref="T27:U27"/>
    <mergeCell ref="V28:W28"/>
    <mergeCell ref="T24:U24"/>
    <mergeCell ref="AC24:AI24"/>
    <mergeCell ref="V25:W25"/>
    <mergeCell ref="AC26:AI26"/>
    <mergeCell ref="AJ26:AM26"/>
    <mergeCell ref="AN26:AO26"/>
    <mergeCell ref="AP26:AQ26"/>
    <mergeCell ref="N27:O27"/>
    <mergeCell ref="P27:Q27"/>
    <mergeCell ref="AC27:AI27"/>
    <mergeCell ref="AJ27:AM27"/>
    <mergeCell ref="AN27:AO27"/>
    <mergeCell ref="AP27:AQ27"/>
    <mergeCell ref="AV28:AW28"/>
    <mergeCell ref="AV29:AW30"/>
    <mergeCell ref="C30:I30"/>
    <mergeCell ref="J30:M30"/>
    <mergeCell ref="AT29:AU29"/>
    <mergeCell ref="AT30:AU30"/>
    <mergeCell ref="AR26:AS26"/>
    <mergeCell ref="AT26:AU26"/>
    <mergeCell ref="AV26:AW27"/>
    <mergeCell ref="AY26:AZ27"/>
    <mergeCell ref="AR27:AS27"/>
    <mergeCell ref="AT27:AU27"/>
    <mergeCell ref="AY29:AZ30"/>
  </mergeCells>
  <hyperlinks>
    <hyperlink r:id="rId1" ref="AU4"/>
  </hyperlinks>
  <printOptions/>
  <pageMargins bottom="0.15748031496062992" footer="0.0" header="0.0" left="0.31496062992125984" right="0.31496062992125984" top="0.15748031496062992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40.86"/>
    <col customWidth="1" min="3" max="3" width="8.86"/>
    <col customWidth="1" min="4" max="21" width="9.0"/>
    <col customWidth="1" min="22" max="27" width="8.86"/>
    <col customWidth="1" hidden="1" min="28" max="65" width="8.86"/>
    <col customWidth="1" hidden="1" min="66" max="66" width="48.86"/>
    <col customWidth="1" hidden="1" min="67" max="67" width="8.86"/>
    <col customWidth="1" hidden="1" min="68" max="68" width="48.86"/>
    <col customWidth="1" min="69" max="69" width="8.86"/>
    <col customWidth="1" min="70" max="76" width="10.86"/>
  </cols>
  <sheetData>
    <row r="1" ht="30.0" customHeight="1">
      <c r="A1" s="55"/>
      <c r="B1" s="56" t="s">
        <v>27</v>
      </c>
      <c r="C1" s="6"/>
      <c r="D1" s="57">
        <v>1.0</v>
      </c>
      <c r="E1" s="57">
        <v>2.0</v>
      </c>
      <c r="F1" s="57">
        <v>3.0</v>
      </c>
      <c r="G1" s="57">
        <v>4.0</v>
      </c>
      <c r="H1" s="57">
        <v>5.0</v>
      </c>
      <c r="I1" s="57">
        <v>6.0</v>
      </c>
      <c r="J1" s="57">
        <v>7.0</v>
      </c>
      <c r="K1" s="57">
        <v>8.0</v>
      </c>
      <c r="L1" s="57">
        <v>9.0</v>
      </c>
      <c r="M1" s="57">
        <v>10.0</v>
      </c>
      <c r="N1" s="57">
        <v>11.0</v>
      </c>
      <c r="O1" s="57">
        <v>12.0</v>
      </c>
      <c r="P1" s="57">
        <v>13.0</v>
      </c>
      <c r="Q1" s="57">
        <v>14.0</v>
      </c>
      <c r="R1" s="57">
        <v>15.0</v>
      </c>
      <c r="S1" s="57">
        <v>16.0</v>
      </c>
      <c r="T1" s="57">
        <v>17.0</v>
      </c>
      <c r="U1" s="57">
        <v>18.0</v>
      </c>
      <c r="V1" s="57"/>
      <c r="W1" s="57"/>
      <c r="X1" s="57"/>
      <c r="Y1" s="57"/>
      <c r="Z1" s="57"/>
      <c r="AA1" s="57"/>
      <c r="AB1" s="58">
        <v>1.0</v>
      </c>
      <c r="AC1" s="58">
        <v>2.0</v>
      </c>
      <c r="AD1" s="58">
        <v>3.0</v>
      </c>
      <c r="AE1" s="58">
        <v>4.0</v>
      </c>
      <c r="AF1" s="58">
        <v>5.0</v>
      </c>
      <c r="AG1" s="58">
        <v>6.0</v>
      </c>
      <c r="AH1" s="58">
        <v>7.0</v>
      </c>
      <c r="AI1" s="58">
        <v>8.0</v>
      </c>
      <c r="AJ1" s="58">
        <v>9.0</v>
      </c>
      <c r="AK1" s="58">
        <v>10.0</v>
      </c>
      <c r="AL1" s="58">
        <v>11.0</v>
      </c>
      <c r="AM1" s="58">
        <v>12.0</v>
      </c>
      <c r="AN1" s="58">
        <v>13.0</v>
      </c>
      <c r="AO1" s="58">
        <v>14.0</v>
      </c>
      <c r="AP1" s="58">
        <v>15.0</v>
      </c>
      <c r="AQ1" s="58">
        <v>16.0</v>
      </c>
      <c r="AR1" s="58">
        <v>17.0</v>
      </c>
      <c r="AS1" s="58">
        <v>18.0</v>
      </c>
      <c r="AT1" s="59"/>
      <c r="AU1" s="58">
        <v>1.0</v>
      </c>
      <c r="AV1" s="58">
        <v>2.0</v>
      </c>
      <c r="AW1" s="58">
        <v>3.0</v>
      </c>
      <c r="AX1" s="58">
        <v>4.0</v>
      </c>
      <c r="AY1" s="58">
        <v>5.0</v>
      </c>
      <c r="AZ1" s="58">
        <v>6.0</v>
      </c>
      <c r="BA1" s="58">
        <v>7.0</v>
      </c>
      <c r="BB1" s="58">
        <v>8.0</v>
      </c>
      <c r="BC1" s="58">
        <v>9.0</v>
      </c>
      <c r="BD1" s="58">
        <v>10.0</v>
      </c>
      <c r="BE1" s="58">
        <v>11.0</v>
      </c>
      <c r="BF1" s="58">
        <v>12.0</v>
      </c>
      <c r="BG1" s="58">
        <v>13.0</v>
      </c>
      <c r="BH1" s="58">
        <v>14.0</v>
      </c>
      <c r="BI1" s="58">
        <v>15.0</v>
      </c>
      <c r="BJ1" s="58">
        <v>16.0</v>
      </c>
      <c r="BK1" s="58">
        <v>17.0</v>
      </c>
      <c r="BL1" s="58">
        <v>18.0</v>
      </c>
      <c r="BM1" s="59"/>
      <c r="BN1" s="58"/>
      <c r="BO1" s="58"/>
      <c r="BP1" s="58"/>
      <c r="BQ1" s="55"/>
      <c r="BR1" s="55"/>
      <c r="BS1" s="55"/>
      <c r="BT1" s="55"/>
      <c r="BU1" s="55"/>
      <c r="BV1" s="55"/>
      <c r="BW1" s="55"/>
      <c r="BX1" s="55"/>
    </row>
    <row r="2" ht="30.0" customHeight="1">
      <c r="A2" s="55"/>
      <c r="B2" s="60"/>
      <c r="C2" s="60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9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9"/>
      <c r="BN2" s="58"/>
      <c r="BO2" s="58"/>
      <c r="BP2" s="58"/>
      <c r="BQ2" s="55"/>
      <c r="BR2" s="55"/>
      <c r="BS2" s="55"/>
      <c r="BT2" s="55"/>
      <c r="BU2" s="55"/>
      <c r="BV2" s="55"/>
      <c r="BW2" s="55"/>
      <c r="BX2" s="55"/>
    </row>
    <row r="3" ht="30.0" customHeight="1">
      <c r="A3" s="55"/>
      <c r="B3" s="56" t="s">
        <v>28</v>
      </c>
      <c r="C3" s="61"/>
      <c r="D3" s="62">
        <v>18.0</v>
      </c>
      <c r="E3" s="62">
        <v>8.0</v>
      </c>
      <c r="F3" s="62">
        <v>12.0</v>
      </c>
      <c r="G3" s="62">
        <v>3.0</v>
      </c>
      <c r="H3" s="62">
        <v>14.0</v>
      </c>
      <c r="I3" s="62">
        <v>6.0</v>
      </c>
      <c r="J3" s="62">
        <v>10.0</v>
      </c>
      <c r="K3" s="62">
        <v>1.0</v>
      </c>
      <c r="L3" s="62">
        <v>16.0</v>
      </c>
      <c r="M3" s="62">
        <v>5.0</v>
      </c>
      <c r="N3" s="62">
        <v>11.0</v>
      </c>
      <c r="O3" s="62">
        <v>2.0</v>
      </c>
      <c r="P3" s="62">
        <v>15.0</v>
      </c>
      <c r="Q3" s="62">
        <v>7.0</v>
      </c>
      <c r="R3" s="62">
        <v>13.0</v>
      </c>
      <c r="S3" s="62">
        <v>4.0</v>
      </c>
      <c r="T3" s="63">
        <v>17.0</v>
      </c>
      <c r="U3" s="64">
        <v>9.0</v>
      </c>
      <c r="V3" s="64"/>
      <c r="W3" s="64"/>
      <c r="X3" s="64"/>
      <c r="Y3" s="64"/>
      <c r="Z3" s="64"/>
      <c r="AA3" s="64"/>
      <c r="AB3" s="58">
        <f t="shared" ref="AB3:AS3" si="1">D3</f>
        <v>18</v>
      </c>
      <c r="AC3" s="58">
        <f t="shared" si="1"/>
        <v>8</v>
      </c>
      <c r="AD3" s="58">
        <f t="shared" si="1"/>
        <v>12</v>
      </c>
      <c r="AE3" s="58">
        <f t="shared" si="1"/>
        <v>3</v>
      </c>
      <c r="AF3" s="58">
        <f t="shared" si="1"/>
        <v>14</v>
      </c>
      <c r="AG3" s="58">
        <f t="shared" si="1"/>
        <v>6</v>
      </c>
      <c r="AH3" s="58">
        <f t="shared" si="1"/>
        <v>10</v>
      </c>
      <c r="AI3" s="58">
        <f t="shared" si="1"/>
        <v>1</v>
      </c>
      <c r="AJ3" s="58">
        <f t="shared" si="1"/>
        <v>16</v>
      </c>
      <c r="AK3" s="58">
        <f t="shared" si="1"/>
        <v>5</v>
      </c>
      <c r="AL3" s="58">
        <f t="shared" si="1"/>
        <v>11</v>
      </c>
      <c r="AM3" s="58">
        <f t="shared" si="1"/>
        <v>2</v>
      </c>
      <c r="AN3" s="58">
        <f t="shared" si="1"/>
        <v>15</v>
      </c>
      <c r="AO3" s="58">
        <f t="shared" si="1"/>
        <v>7</v>
      </c>
      <c r="AP3" s="58">
        <f t="shared" si="1"/>
        <v>13</v>
      </c>
      <c r="AQ3" s="58">
        <f t="shared" si="1"/>
        <v>4</v>
      </c>
      <c r="AR3" s="58">
        <f t="shared" si="1"/>
        <v>17</v>
      </c>
      <c r="AS3" s="58">
        <f t="shared" si="1"/>
        <v>9</v>
      </c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8"/>
      <c r="BO3" s="58"/>
      <c r="BP3" s="58"/>
      <c r="BQ3" s="55"/>
      <c r="BR3" s="55"/>
      <c r="BS3" s="55"/>
      <c r="BT3" s="55"/>
      <c r="BU3" s="55"/>
      <c r="BV3" s="55"/>
      <c r="BW3" s="55"/>
      <c r="BX3" s="55"/>
    </row>
    <row r="4" ht="30.0" hidden="1" customHeight="1">
      <c r="A4" s="55"/>
      <c r="B4" s="65" t="s">
        <v>29</v>
      </c>
      <c r="C4" s="65"/>
      <c r="D4" s="66">
        <f t="shared" ref="D4:U4" si="2">D1</f>
        <v>1</v>
      </c>
      <c r="E4" s="66">
        <f t="shared" si="2"/>
        <v>2</v>
      </c>
      <c r="F4" s="66">
        <f t="shared" si="2"/>
        <v>3</v>
      </c>
      <c r="G4" s="66">
        <f t="shared" si="2"/>
        <v>4</v>
      </c>
      <c r="H4" s="66">
        <f t="shared" si="2"/>
        <v>5</v>
      </c>
      <c r="I4" s="66">
        <f t="shared" si="2"/>
        <v>6</v>
      </c>
      <c r="J4" s="66">
        <f t="shared" si="2"/>
        <v>7</v>
      </c>
      <c r="K4" s="66">
        <f t="shared" si="2"/>
        <v>8</v>
      </c>
      <c r="L4" s="66">
        <f t="shared" si="2"/>
        <v>9</v>
      </c>
      <c r="M4" s="66">
        <f t="shared" si="2"/>
        <v>10</v>
      </c>
      <c r="N4" s="66">
        <f t="shared" si="2"/>
        <v>11</v>
      </c>
      <c r="O4" s="66">
        <f t="shared" si="2"/>
        <v>12</v>
      </c>
      <c r="P4" s="66">
        <f t="shared" si="2"/>
        <v>13</v>
      </c>
      <c r="Q4" s="66">
        <f t="shared" si="2"/>
        <v>14</v>
      </c>
      <c r="R4" s="66">
        <f t="shared" si="2"/>
        <v>15</v>
      </c>
      <c r="S4" s="66">
        <f t="shared" si="2"/>
        <v>16</v>
      </c>
      <c r="T4" s="66">
        <f t="shared" si="2"/>
        <v>17</v>
      </c>
      <c r="U4" s="66">
        <f t="shared" si="2"/>
        <v>18</v>
      </c>
      <c r="V4" s="66"/>
      <c r="W4" s="66"/>
      <c r="X4" s="66"/>
      <c r="Y4" s="66"/>
      <c r="Z4" s="66"/>
      <c r="AA4" s="66"/>
      <c r="AB4" s="58">
        <f t="shared" ref="AB4:AS4" si="3">AB1</f>
        <v>1</v>
      </c>
      <c r="AC4" s="58">
        <f t="shared" si="3"/>
        <v>2</v>
      </c>
      <c r="AD4" s="58">
        <f t="shared" si="3"/>
        <v>3</v>
      </c>
      <c r="AE4" s="58">
        <f t="shared" si="3"/>
        <v>4</v>
      </c>
      <c r="AF4" s="58">
        <f t="shared" si="3"/>
        <v>5</v>
      </c>
      <c r="AG4" s="58">
        <f t="shared" si="3"/>
        <v>6</v>
      </c>
      <c r="AH4" s="58">
        <f t="shared" si="3"/>
        <v>7</v>
      </c>
      <c r="AI4" s="58">
        <f t="shared" si="3"/>
        <v>8</v>
      </c>
      <c r="AJ4" s="58">
        <f t="shared" si="3"/>
        <v>9</v>
      </c>
      <c r="AK4" s="58">
        <f t="shared" si="3"/>
        <v>10</v>
      </c>
      <c r="AL4" s="58">
        <f t="shared" si="3"/>
        <v>11</v>
      </c>
      <c r="AM4" s="58">
        <f t="shared" si="3"/>
        <v>12</v>
      </c>
      <c r="AN4" s="58">
        <f t="shared" si="3"/>
        <v>13</v>
      </c>
      <c r="AO4" s="58">
        <f t="shared" si="3"/>
        <v>14</v>
      </c>
      <c r="AP4" s="58">
        <f t="shared" si="3"/>
        <v>15</v>
      </c>
      <c r="AQ4" s="58">
        <f t="shared" si="3"/>
        <v>16</v>
      </c>
      <c r="AR4" s="58">
        <f t="shared" si="3"/>
        <v>17</v>
      </c>
      <c r="AS4" s="58">
        <f t="shared" si="3"/>
        <v>18</v>
      </c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8"/>
      <c r="BO4" s="58"/>
      <c r="BP4" s="58"/>
      <c r="BQ4" s="55"/>
      <c r="BR4" s="55"/>
      <c r="BS4" s="55"/>
      <c r="BT4" s="55"/>
      <c r="BU4" s="55"/>
      <c r="BV4" s="55"/>
      <c r="BW4" s="55"/>
      <c r="BX4" s="55"/>
    </row>
    <row r="5" ht="30.0" customHeight="1">
      <c r="A5" s="55"/>
      <c r="B5" s="65"/>
      <c r="C5" s="6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8"/>
      <c r="BO5" s="58"/>
      <c r="BP5" s="58"/>
      <c r="BQ5" s="55"/>
      <c r="BR5" s="55"/>
      <c r="BS5" s="55"/>
      <c r="BT5" s="55"/>
      <c r="BU5" s="55"/>
      <c r="BV5" s="55"/>
      <c r="BW5" s="55"/>
      <c r="BX5" s="55"/>
    </row>
    <row r="6" ht="30.0" customHeight="1">
      <c r="A6" s="55"/>
      <c r="B6" s="65"/>
      <c r="C6" s="65"/>
      <c r="D6" s="67" t="s">
        <v>30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9"/>
      <c r="V6" s="70"/>
      <c r="W6" s="70"/>
      <c r="X6" s="70"/>
      <c r="Y6" s="70"/>
      <c r="Z6" s="70"/>
      <c r="AA6" s="70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58"/>
      <c r="BO6" s="58"/>
      <c r="BP6" s="58"/>
      <c r="BQ6" s="55"/>
      <c r="BR6" s="55"/>
      <c r="BS6" s="55"/>
      <c r="BT6" s="55"/>
      <c r="BU6" s="55"/>
      <c r="BV6" s="55"/>
      <c r="BW6" s="55"/>
      <c r="BX6" s="55"/>
    </row>
    <row r="7" ht="30.0" customHeight="1">
      <c r="A7" s="55"/>
      <c r="B7" s="65"/>
      <c r="C7" s="65"/>
      <c r="D7" s="55"/>
      <c r="E7" s="55"/>
      <c r="F7" s="55"/>
      <c r="G7" s="55"/>
      <c r="H7" s="55"/>
      <c r="I7" s="55"/>
      <c r="J7" s="55"/>
      <c r="K7" s="55"/>
      <c r="L7" s="55"/>
      <c r="M7" s="55"/>
      <c r="N7" s="70"/>
      <c r="O7" s="70"/>
      <c r="P7" s="70"/>
      <c r="Q7" s="70"/>
      <c r="R7" s="70"/>
      <c r="S7" s="70"/>
      <c r="T7" s="70"/>
      <c r="U7" s="55"/>
      <c r="V7" s="55"/>
      <c r="W7" s="55"/>
      <c r="X7" s="55"/>
      <c r="Y7" s="55"/>
      <c r="Z7" s="55"/>
      <c r="AA7" s="55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8"/>
      <c r="BO7" s="58"/>
      <c r="BP7" s="58"/>
      <c r="BQ7" s="55"/>
      <c r="BR7" s="55"/>
      <c r="BS7" s="55"/>
      <c r="BT7" s="55"/>
      <c r="BU7" s="55"/>
      <c r="BV7" s="55"/>
      <c r="BW7" s="55"/>
      <c r="BX7" s="55"/>
    </row>
    <row r="8" ht="45.0" customHeight="1">
      <c r="A8" s="55"/>
      <c r="B8" s="72"/>
      <c r="C8" s="72"/>
      <c r="D8" s="73"/>
      <c r="E8" s="5"/>
      <c r="F8" s="5"/>
      <c r="G8" s="5"/>
      <c r="H8" s="5"/>
      <c r="I8" s="5"/>
      <c r="J8" s="6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74" t="str">
        <f>IFERROR(HLOOKUP(IF(Team!T14&gt;=AB$1,AB$1,0),$AB$3:$AS$4,2,0),"")</f>
        <v/>
      </c>
      <c r="AC8" s="74" t="str">
        <f>IFERROR(HLOOKUP(IF(Team!T14&gt;=AC$1,AC$1,0),$AB$3:$AS$4,2,0),"")</f>
        <v/>
      </c>
      <c r="AD8" s="74" t="str">
        <f>IFERROR(HLOOKUP(IF(Team!T14&gt;=AD$1,AD$1,0),$AB$3:$AS$4,2,0),"")</f>
        <v/>
      </c>
      <c r="AE8" s="74" t="str">
        <f>IFERROR(HLOOKUP(IF(Team!T14&gt;=AE$1,AE$1,0),$AB$3:$AS$4,2,0),"")</f>
        <v/>
      </c>
      <c r="AF8" s="74" t="str">
        <f>IFERROR(HLOOKUP(IF(Team!T14&gt;=AF$1,AF$1,0),$AB$3:$AS$4,2,0),"")</f>
        <v/>
      </c>
      <c r="AG8" s="74" t="str">
        <f>IFERROR(HLOOKUP(IF(Team!T14&gt;=AG$1,AG$1,0),$AB$3:$AS$4,2,0),"")</f>
        <v/>
      </c>
      <c r="AH8" s="74" t="str">
        <f>IFERROR(HLOOKUP(IF(Team!T14&gt;=AH$1,AH$1,0),$AB$3:$AS$4,2,0),"")</f>
        <v/>
      </c>
      <c r="AI8" s="74" t="str">
        <f>IFERROR(HLOOKUP(IF(Team!T14&gt;=AI$1,AI$1,0),$AB$3:$AS$4,2,0),"")</f>
        <v/>
      </c>
      <c r="AJ8" s="74" t="str">
        <f>IFERROR(HLOOKUP(IF(Team!T14&gt;=AJ$1,AJ$1,0),$AB$3:$AS$4,2,0),"")</f>
        <v/>
      </c>
      <c r="AK8" s="74" t="str">
        <f>IFERROR(HLOOKUP(IF(Team!T14&gt;=AK$1,AK$1,0),$AB$3:$AS$4,2,0),"")</f>
        <v/>
      </c>
      <c r="AL8" s="74" t="str">
        <f>IFERROR(HLOOKUP(IF(Team!T14&gt;=AL$1,AL$1,0),$AB$3:$AS$4,2,0),"")</f>
        <v/>
      </c>
      <c r="AM8" s="74" t="str">
        <f>IFERROR(HLOOKUP(IF(Team!T14&gt;=AM$1,AM$1,0),$AB$3:$AS$4,2,0),"")</f>
        <v/>
      </c>
      <c r="AN8" s="74" t="str">
        <f>IFERROR(HLOOKUP(IF(Team!T14&gt;=AN$1,AN$1,0),$AB$3:$AS$4,2,0),"")</f>
        <v/>
      </c>
      <c r="AO8" s="74" t="str">
        <f>IFERROR(HLOOKUP(IF(Team!T14&gt;=AO$1,AO$1,0),$AB$3:$AS$4,2,0),"")</f>
        <v/>
      </c>
      <c r="AP8" s="74" t="str">
        <f>IFERROR(HLOOKUP(IF(Team!T14&gt;=AP$1,AP$1,0),$AB$3:$AS$4,2,0),"")</f>
        <v/>
      </c>
      <c r="AQ8" s="74" t="str">
        <f>IFERROR(HLOOKUP(IF(Team!T14&gt;=AQ$1,AQ$1,0),$AB$3:$AS$4,2,0),"")</f>
        <v/>
      </c>
      <c r="AR8" s="74" t="str">
        <f>IFERROR(HLOOKUP(IF(Team!T14&gt;=AR$1,AR$1,0),$AB$3:$AS$4,2,0),"")</f>
        <v/>
      </c>
      <c r="AS8" s="74" t="str">
        <f>IFERROR(HLOOKUP(IF(Team!T14&gt;=AS$1,AS$1,0),$AB$3:$AS$4,2,0),"")</f>
        <v/>
      </c>
      <c r="AT8" s="58"/>
      <c r="AU8" s="74">
        <f t="shared" ref="AU8:BL8" si="4">AU$1*COUNTIF($AB8:$AS8,AU$1)</f>
        <v>0</v>
      </c>
      <c r="AV8" s="74">
        <f t="shared" si="4"/>
        <v>0</v>
      </c>
      <c r="AW8" s="74">
        <f t="shared" si="4"/>
        <v>0</v>
      </c>
      <c r="AX8" s="74">
        <f t="shared" si="4"/>
        <v>0</v>
      </c>
      <c r="AY8" s="74">
        <f t="shared" si="4"/>
        <v>0</v>
      </c>
      <c r="AZ8" s="74">
        <f t="shared" si="4"/>
        <v>0</v>
      </c>
      <c r="BA8" s="74">
        <f t="shared" si="4"/>
        <v>0</v>
      </c>
      <c r="BB8" s="74">
        <f t="shared" si="4"/>
        <v>0</v>
      </c>
      <c r="BC8" s="74">
        <f t="shared" si="4"/>
        <v>0</v>
      </c>
      <c r="BD8" s="74">
        <f t="shared" si="4"/>
        <v>0</v>
      </c>
      <c r="BE8" s="74">
        <f t="shared" si="4"/>
        <v>0</v>
      </c>
      <c r="BF8" s="74">
        <f t="shared" si="4"/>
        <v>0</v>
      </c>
      <c r="BG8" s="74">
        <f t="shared" si="4"/>
        <v>0</v>
      </c>
      <c r="BH8" s="74">
        <f t="shared" si="4"/>
        <v>0</v>
      </c>
      <c r="BI8" s="74">
        <f t="shared" si="4"/>
        <v>0</v>
      </c>
      <c r="BJ8" s="74">
        <f t="shared" si="4"/>
        <v>0</v>
      </c>
      <c r="BK8" s="74">
        <f t="shared" si="4"/>
        <v>0</v>
      </c>
      <c r="BL8" s="74">
        <f t="shared" si="4"/>
        <v>0</v>
      </c>
      <c r="BM8" s="59"/>
      <c r="BN8" s="74" t="str">
        <f t="shared" ref="BN8:BN11" si="6">IF(AU8&lt;&gt;0,AU8&amp;", ","")&amp;IF(AV8&lt;&gt;0,AV8&amp;", ","")&amp;IF(AW8&lt;&gt;0,AW8&amp;", ","")&amp;IF(AX8&lt;&gt;0,AX8&amp;", ","")&amp;IF(AY8&lt;&gt;0,AY8&amp;", ","")&amp;IF(AZ8&lt;&gt;0,AZ8&amp;", ","")&amp;IF(BA8&lt;&gt;0,BA8&amp;", ","")&amp;IF(BB8&lt;&gt;0,BB8&amp;", ","")&amp;IF(BC8&lt;&gt;0,BC8&amp;", ","")&amp;IF(BD8&lt;&gt;0,BD8&amp;", ","")&amp;IF(BE8&lt;&gt;0,BE8&amp;", ","")&amp;IF(BF8&lt;&gt;0,BF8&amp;", ","")&amp;IF(BG8&lt;&gt;0,BG8&amp;", ","")&amp;IF(BH8&lt;&gt;0,BH8&amp;", ","")&amp;IF(BI8&lt;&gt;0,BI8&amp;", ","")&amp;IF(BJ8&lt;&gt;0,BJ8&amp;", ","")&amp;IF(BK8&lt;&gt;0,BK8&amp;", ","")&amp;IF(BL8&lt;&gt;0,BL8&amp;", ","")</f>
        <v/>
      </c>
      <c r="BO8" s="74">
        <f t="shared" ref="BO8:BO11" si="7">LEN(BN8)</f>
        <v>0</v>
      </c>
      <c r="BP8" s="74" t="str">
        <f t="shared" ref="BP8:BP11" si="8">IFERROR(LEFT(BN8,BO8-2),"")</f>
        <v/>
      </c>
      <c r="BQ8" s="55"/>
      <c r="BR8" s="55"/>
      <c r="BS8" s="55"/>
      <c r="BT8" s="55"/>
      <c r="BU8" s="55"/>
      <c r="BV8" s="55"/>
      <c r="BW8" s="55"/>
      <c r="BX8" s="55"/>
    </row>
    <row r="9" ht="45.0" customHeight="1">
      <c r="A9" s="55"/>
      <c r="B9" s="75" t="s">
        <v>31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9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74" t="str">
        <f>IFERROR(HLOOKUP(IF(Team!T15&gt;=AB$1,AB$1,0),$AB$3:$AS$4,2,0),"")</f>
        <v/>
      </c>
      <c r="AC9" s="74" t="str">
        <f>IFERROR(HLOOKUP(IF(Team!T15&gt;=AC$1,AC$1,0),$AB$3:$AS$4,2,0),"")</f>
        <v/>
      </c>
      <c r="AD9" s="74" t="str">
        <f>IFERROR(HLOOKUP(IF(Team!T15&gt;=AD$1,AD$1,0),$AB$3:$AS$4,2,0),"")</f>
        <v/>
      </c>
      <c r="AE9" s="74" t="str">
        <f>IFERROR(HLOOKUP(IF(Team!T15&gt;=AE$1,AE$1,0),$AB$3:$AS$4,2,0),"")</f>
        <v/>
      </c>
      <c r="AF9" s="74" t="str">
        <f>IFERROR(HLOOKUP(IF(Team!T15&gt;=AF$1,AF$1,0),$AB$3:$AS$4,2,0),"")</f>
        <v/>
      </c>
      <c r="AG9" s="74" t="str">
        <f>IFERROR(HLOOKUP(IF(Team!T15&gt;=AG$1,AG$1,0),$AB$3:$AS$4,2,0),"")</f>
        <v/>
      </c>
      <c r="AH9" s="74" t="str">
        <f>IFERROR(HLOOKUP(IF(Team!T15&gt;=AH$1,AH$1,0),$AB$3:$AS$4,2,0),"")</f>
        <v/>
      </c>
      <c r="AI9" s="74" t="str">
        <f>IFERROR(HLOOKUP(IF(Team!T15&gt;=AI$1,AI$1,0),$AB$3:$AS$4,2,0),"")</f>
        <v/>
      </c>
      <c r="AJ9" s="74" t="str">
        <f>IFERROR(HLOOKUP(IF(Team!T15&gt;=AJ$1,AJ$1,0),$AB$3:$AS$4,2,0),"")</f>
        <v/>
      </c>
      <c r="AK9" s="74" t="str">
        <f>IFERROR(HLOOKUP(IF(Team!T15&gt;=AK$1,AK$1,0),$AB$3:$AS$4,2,0),"")</f>
        <v/>
      </c>
      <c r="AL9" s="74" t="str">
        <f>IFERROR(HLOOKUP(IF(Team!T15&gt;=AL$1,AL$1,0),$AB$3:$AS$4,2,0),"")</f>
        <v/>
      </c>
      <c r="AM9" s="74" t="str">
        <f>IFERROR(HLOOKUP(IF(Team!T15&gt;=AM$1,AM$1,0),$AB$3:$AS$4,2,0),"")</f>
        <v/>
      </c>
      <c r="AN9" s="74" t="str">
        <f>IFERROR(HLOOKUP(IF(Team!T15&gt;=AN$1,AN$1,0),$AB$3:$AS$4,2,0),"")</f>
        <v/>
      </c>
      <c r="AO9" s="74" t="str">
        <f>IFERROR(HLOOKUP(IF(Team!T15&gt;=AO$1,AO$1,0),$AB$3:$AS$4,2,0),"")</f>
        <v/>
      </c>
      <c r="AP9" s="74" t="str">
        <f>IFERROR(HLOOKUP(IF(Team!T15&gt;=AP$1,AP$1,0),$AB$3:$AS$4,2,0),"")</f>
        <v/>
      </c>
      <c r="AQ9" s="74" t="str">
        <f>IFERROR(HLOOKUP(IF(Team!T15&gt;=AQ$1,AQ$1,0),$AB$3:$AS$4,2,0),"")</f>
        <v/>
      </c>
      <c r="AR9" s="74" t="str">
        <f>IFERROR(HLOOKUP(IF(Team!T15&gt;=AR$1,AR$1,0),$AB$3:$AS$4,2,0),"")</f>
        <v/>
      </c>
      <c r="AS9" s="74" t="str">
        <f>IFERROR(HLOOKUP(IF(Team!T15&gt;=AS$1,AS$1,0),$AB$3:$AS$4,2,0),"")</f>
        <v/>
      </c>
      <c r="AT9" s="58"/>
      <c r="AU9" s="74">
        <f t="shared" ref="AU9:BL9" si="5">AU$1*COUNTIF($AB9:$AS9,AU$1)</f>
        <v>0</v>
      </c>
      <c r="AV9" s="74">
        <f t="shared" si="5"/>
        <v>0</v>
      </c>
      <c r="AW9" s="74">
        <f t="shared" si="5"/>
        <v>0</v>
      </c>
      <c r="AX9" s="74">
        <f t="shared" si="5"/>
        <v>0</v>
      </c>
      <c r="AY9" s="74">
        <f t="shared" si="5"/>
        <v>0</v>
      </c>
      <c r="AZ9" s="74">
        <f t="shared" si="5"/>
        <v>0</v>
      </c>
      <c r="BA9" s="74">
        <f t="shared" si="5"/>
        <v>0</v>
      </c>
      <c r="BB9" s="74">
        <f t="shared" si="5"/>
        <v>0</v>
      </c>
      <c r="BC9" s="74">
        <f t="shared" si="5"/>
        <v>0</v>
      </c>
      <c r="BD9" s="74">
        <f t="shared" si="5"/>
        <v>0</v>
      </c>
      <c r="BE9" s="74">
        <f t="shared" si="5"/>
        <v>0</v>
      </c>
      <c r="BF9" s="74">
        <f t="shared" si="5"/>
        <v>0</v>
      </c>
      <c r="BG9" s="74">
        <f t="shared" si="5"/>
        <v>0</v>
      </c>
      <c r="BH9" s="74">
        <f t="shared" si="5"/>
        <v>0</v>
      </c>
      <c r="BI9" s="74">
        <f t="shared" si="5"/>
        <v>0</v>
      </c>
      <c r="BJ9" s="74">
        <f t="shared" si="5"/>
        <v>0</v>
      </c>
      <c r="BK9" s="74">
        <f t="shared" si="5"/>
        <v>0</v>
      </c>
      <c r="BL9" s="74">
        <f t="shared" si="5"/>
        <v>0</v>
      </c>
      <c r="BM9" s="59"/>
      <c r="BN9" s="74" t="str">
        <f t="shared" si="6"/>
        <v/>
      </c>
      <c r="BO9" s="74">
        <f t="shared" si="7"/>
        <v>0</v>
      </c>
      <c r="BP9" s="74" t="str">
        <f t="shared" si="8"/>
        <v/>
      </c>
      <c r="BQ9" s="55"/>
      <c r="BR9" s="55"/>
      <c r="BS9" s="55"/>
      <c r="BT9" s="55"/>
      <c r="BU9" s="55"/>
      <c r="BV9" s="55"/>
      <c r="BW9" s="55"/>
      <c r="BX9" s="55"/>
    </row>
    <row r="10" ht="45.0" customHeight="1">
      <c r="A10" s="76">
        <v>1.0</v>
      </c>
      <c r="B10" s="77" t="str">
        <f>IF(Team!C14=0,"",Team!C14)</f>
        <v/>
      </c>
      <c r="C10" s="78"/>
      <c r="D10" s="79" t="str">
        <f t="shared" ref="D10:D13" si="10">BP8</f>
        <v/>
      </c>
      <c r="E10" s="80"/>
      <c r="F10" s="80"/>
      <c r="G10" s="80"/>
      <c r="H10" s="80"/>
      <c r="I10" s="80"/>
      <c r="J10" s="80"/>
      <c r="K10" s="80"/>
      <c r="L10" s="80"/>
      <c r="M10" s="80"/>
      <c r="N10" s="81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74" t="str">
        <f>IFERROR(HLOOKUP(IF(Team!AT14&gt;=AB$1,AB$1,0),$AB$3:$AS$4,2,0),"")</f>
        <v/>
      </c>
      <c r="AC10" s="74" t="str">
        <f>IFERROR(HLOOKUP(IF(Team!AT14&gt;=AC$1,AC$1,0),$AB$3:$AS$4,2,0),"")</f>
        <v/>
      </c>
      <c r="AD10" s="74" t="str">
        <f>IFERROR(HLOOKUP(IF(Team!AT14&gt;=AD$1,AD$1,0),$AB$3:$AS$4,2,0),"")</f>
        <v/>
      </c>
      <c r="AE10" s="74" t="str">
        <f>IFERROR(HLOOKUP(IF(Team!AT14&gt;=AE$1,AE$1,0),$AB$3:$AS$4,2,0),"")</f>
        <v/>
      </c>
      <c r="AF10" s="74" t="str">
        <f>IFERROR(HLOOKUP(IF(Team!AT14&gt;=AF$1,AF$1,0),$AB$3:$AS$4,2,0),"")</f>
        <v/>
      </c>
      <c r="AG10" s="74" t="str">
        <f>IFERROR(HLOOKUP(IF(Team!AT14&gt;=AG$1,AG$1,0),$AB$3:$AS$4,2,0),"")</f>
        <v/>
      </c>
      <c r="AH10" s="74" t="str">
        <f>IFERROR(HLOOKUP(IF(Team!AT14&gt;=AH$1,AH$1,0),$AB$3:$AS$4,2,0),"")</f>
        <v/>
      </c>
      <c r="AI10" s="74" t="str">
        <f>IFERROR(HLOOKUP(IF(Team!AT14&gt;=AI$1,AI$1,0),$AB$3:$AS$4,2,0),"")</f>
        <v/>
      </c>
      <c r="AJ10" s="74" t="str">
        <f>IFERROR(HLOOKUP(IF(Team!AT14&gt;=AJ$1,AJ$1,0),$AB$3:$AS$4,2,0),"")</f>
        <v/>
      </c>
      <c r="AK10" s="74" t="str">
        <f>IFERROR(HLOOKUP(IF(Team!AT14&gt;=AK$1,AK$1,0),$AB$3:$AS$4,2,0),"")</f>
        <v/>
      </c>
      <c r="AL10" s="74" t="str">
        <f>IFERROR(HLOOKUP(IF(Team!AT14&gt;=AL$1,AL$1,0),$AB$3:$AS$4,2,0),"")</f>
        <v/>
      </c>
      <c r="AM10" s="74" t="str">
        <f>IFERROR(HLOOKUP(IF(Team!AT14&gt;=AM$1,AM$1,0),$AB$3:$AS$4,2,0),"")</f>
        <v/>
      </c>
      <c r="AN10" s="74" t="str">
        <f>IFERROR(HLOOKUP(IF(Team!AT14&gt;=AN$1,AN$1,0),$AB$3:$AS$4,2,0),"")</f>
        <v/>
      </c>
      <c r="AO10" s="74" t="str">
        <f>IFERROR(HLOOKUP(IF(Team!AT14&gt;=AO$1,AO$1,0),$AB$3:$AS$4,2,0),"")</f>
        <v/>
      </c>
      <c r="AP10" s="74" t="str">
        <f>IFERROR(HLOOKUP(IF(Team!AT14&gt;=AP$1,AP$1,0),$AB$3:$AS$4,2,0),"")</f>
        <v/>
      </c>
      <c r="AQ10" s="74" t="str">
        <f>IFERROR(HLOOKUP(IF(Team!AT14&gt;=AQ$1,AQ$1,0),$AB$3:$AS$4,2,0),"")</f>
        <v/>
      </c>
      <c r="AR10" s="74" t="str">
        <f>IFERROR(HLOOKUP(IF(Team!AT14&gt;=AR$1,AR$1,0),$AB$3:$AS$4,2,0),"")</f>
        <v/>
      </c>
      <c r="AS10" s="74" t="str">
        <f>IFERROR(HLOOKUP(IF(Team!AT14&gt;=AS$1,AS$1,0),$AB$3:$AS$4,2,0),"")</f>
        <v/>
      </c>
      <c r="AT10" s="58"/>
      <c r="AU10" s="74">
        <f t="shared" ref="AU10:BL10" si="9">AU$1*COUNTIF($AB10:$AS10,AU$1)</f>
        <v>0</v>
      </c>
      <c r="AV10" s="74">
        <f t="shared" si="9"/>
        <v>0</v>
      </c>
      <c r="AW10" s="74">
        <f t="shared" si="9"/>
        <v>0</v>
      </c>
      <c r="AX10" s="74">
        <f t="shared" si="9"/>
        <v>0</v>
      </c>
      <c r="AY10" s="74">
        <f t="shared" si="9"/>
        <v>0</v>
      </c>
      <c r="AZ10" s="74">
        <f t="shared" si="9"/>
        <v>0</v>
      </c>
      <c r="BA10" s="74">
        <f t="shared" si="9"/>
        <v>0</v>
      </c>
      <c r="BB10" s="74">
        <f t="shared" si="9"/>
        <v>0</v>
      </c>
      <c r="BC10" s="74">
        <f t="shared" si="9"/>
        <v>0</v>
      </c>
      <c r="BD10" s="74">
        <f t="shared" si="9"/>
        <v>0</v>
      </c>
      <c r="BE10" s="74">
        <f t="shared" si="9"/>
        <v>0</v>
      </c>
      <c r="BF10" s="74">
        <f t="shared" si="9"/>
        <v>0</v>
      </c>
      <c r="BG10" s="74">
        <f t="shared" si="9"/>
        <v>0</v>
      </c>
      <c r="BH10" s="74">
        <f t="shared" si="9"/>
        <v>0</v>
      </c>
      <c r="BI10" s="74">
        <f t="shared" si="9"/>
        <v>0</v>
      </c>
      <c r="BJ10" s="74">
        <f t="shared" si="9"/>
        <v>0</v>
      </c>
      <c r="BK10" s="74">
        <f t="shared" si="9"/>
        <v>0</v>
      </c>
      <c r="BL10" s="74">
        <f t="shared" si="9"/>
        <v>0</v>
      </c>
      <c r="BM10" s="59"/>
      <c r="BN10" s="74" t="str">
        <f t="shared" si="6"/>
        <v/>
      </c>
      <c r="BO10" s="74">
        <f t="shared" si="7"/>
        <v>0</v>
      </c>
      <c r="BP10" s="74" t="str">
        <f t="shared" si="8"/>
        <v/>
      </c>
      <c r="BQ10" s="55"/>
      <c r="BR10" s="55"/>
      <c r="BS10" s="55"/>
      <c r="BT10" s="55"/>
      <c r="BU10" s="55"/>
      <c r="BV10" s="55"/>
      <c r="BW10" s="55"/>
      <c r="BX10" s="55"/>
    </row>
    <row r="11" ht="45.0" customHeight="1">
      <c r="A11" s="82"/>
      <c r="B11" s="77" t="str">
        <f>IF(Team!C15=0,"",Team!C15)</f>
        <v/>
      </c>
      <c r="C11" s="78"/>
      <c r="D11" s="83" t="str">
        <f t="shared" si="10"/>
        <v/>
      </c>
      <c r="E11" s="68"/>
      <c r="F11" s="68"/>
      <c r="G11" s="68"/>
      <c r="H11" s="68"/>
      <c r="I11" s="68"/>
      <c r="J11" s="68"/>
      <c r="K11" s="68"/>
      <c r="L11" s="68"/>
      <c r="M11" s="68"/>
      <c r="N11" s="69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74" t="str">
        <f>IFERROR(HLOOKUP(IF(Team!AT15&gt;=AB$1,AB$1,0),$AB$3:$AS$4,2,0),"")</f>
        <v/>
      </c>
      <c r="AC11" s="74" t="str">
        <f>IFERROR(HLOOKUP(IF(Team!AT15&gt;=AC$1,AC$1,0),$AB$3:$AS$4,2,0),"")</f>
        <v/>
      </c>
      <c r="AD11" s="74" t="str">
        <f>IFERROR(HLOOKUP(IF(Team!AT15&gt;=AD$1,AD$1,0),$AB$3:$AS$4,2,0),"")</f>
        <v/>
      </c>
      <c r="AE11" s="74" t="str">
        <f>IFERROR(HLOOKUP(IF(Team!AT15&gt;=AE$1,AE$1,0),$AB$3:$AS$4,2,0),"")</f>
        <v/>
      </c>
      <c r="AF11" s="74" t="str">
        <f>IFERROR(HLOOKUP(IF(Team!AT15&gt;=AF$1,AF$1,0),$AB$3:$AS$4,2,0),"")</f>
        <v/>
      </c>
      <c r="AG11" s="74" t="str">
        <f>IFERROR(HLOOKUP(IF(Team!AT15&gt;=AG$1,AG$1,0),$AB$3:$AS$4,2,0),"")</f>
        <v/>
      </c>
      <c r="AH11" s="74" t="str">
        <f>IFERROR(HLOOKUP(IF(Team!AT15&gt;=AH$1,AH$1,0),$AB$3:$AS$4,2,0),"")</f>
        <v/>
      </c>
      <c r="AI11" s="74" t="str">
        <f>IFERROR(HLOOKUP(IF(Team!AT15&gt;=AI$1,AI$1,0),$AB$3:$AS$4,2,0),"")</f>
        <v/>
      </c>
      <c r="AJ11" s="74" t="str">
        <f>IFERROR(HLOOKUP(IF(Team!AT15&gt;=AJ$1,AJ$1,0),$AB$3:$AS$4,2,0),"")</f>
        <v/>
      </c>
      <c r="AK11" s="74" t="str">
        <f>IFERROR(HLOOKUP(IF(Team!AT15&gt;=AK$1,AK$1,0),$AB$3:$AS$4,2,0),"")</f>
        <v/>
      </c>
      <c r="AL11" s="74" t="str">
        <f>IFERROR(HLOOKUP(IF(Team!AT15&gt;=AL$1,AL$1,0),$AB$3:$AS$4,2,0),"")</f>
        <v/>
      </c>
      <c r="AM11" s="74" t="str">
        <f>IFERROR(HLOOKUP(IF(Team!AT15&gt;=AM$1,AM$1,0),$AB$3:$AS$4,2,0),"")</f>
        <v/>
      </c>
      <c r="AN11" s="74" t="str">
        <f>IFERROR(HLOOKUP(IF(Team!AT15&gt;=AN$1,AN$1,0),$AB$3:$AS$4,2,0),"")</f>
        <v/>
      </c>
      <c r="AO11" s="74" t="str">
        <f>IFERROR(HLOOKUP(IF(Team!AT15&gt;=AO$1,AO$1,0),$AB$3:$AS$4,2,0),"")</f>
        <v/>
      </c>
      <c r="AP11" s="74" t="str">
        <f>IFERROR(HLOOKUP(IF(Team!AT15&gt;=AP$1,AP$1,0),$AB$3:$AS$4,2,0),"")</f>
        <v/>
      </c>
      <c r="AQ11" s="74" t="str">
        <f>IFERROR(HLOOKUP(IF(Team!AT15&gt;=AQ$1,AQ$1,0),$AB$3:$AS$4,2,0),"")</f>
        <v/>
      </c>
      <c r="AR11" s="74" t="str">
        <f>IFERROR(HLOOKUP(IF(Team!AT15&gt;=AR$1,AR$1,0),$AB$3:$AS$4,2,0),"")</f>
        <v/>
      </c>
      <c r="AS11" s="74" t="str">
        <f>IFERROR(HLOOKUP(IF(Team!AT15&gt;=AS$1,AS$1,0),$AB$3:$AS$4,2,0),"")</f>
        <v/>
      </c>
      <c r="AT11" s="58"/>
      <c r="AU11" s="74">
        <f t="shared" ref="AU11:BL11" si="11">AU$1*COUNTIF($AB11:$AS11,AU$1)</f>
        <v>0</v>
      </c>
      <c r="AV11" s="74">
        <f t="shared" si="11"/>
        <v>0</v>
      </c>
      <c r="AW11" s="74">
        <f t="shared" si="11"/>
        <v>0</v>
      </c>
      <c r="AX11" s="74">
        <f t="shared" si="11"/>
        <v>0</v>
      </c>
      <c r="AY11" s="74">
        <f t="shared" si="11"/>
        <v>0</v>
      </c>
      <c r="AZ11" s="74">
        <f t="shared" si="11"/>
        <v>0</v>
      </c>
      <c r="BA11" s="74">
        <f t="shared" si="11"/>
        <v>0</v>
      </c>
      <c r="BB11" s="74">
        <f t="shared" si="11"/>
        <v>0</v>
      </c>
      <c r="BC11" s="74">
        <f t="shared" si="11"/>
        <v>0</v>
      </c>
      <c r="BD11" s="74">
        <f t="shared" si="11"/>
        <v>0</v>
      </c>
      <c r="BE11" s="74">
        <f t="shared" si="11"/>
        <v>0</v>
      </c>
      <c r="BF11" s="74">
        <f t="shared" si="11"/>
        <v>0</v>
      </c>
      <c r="BG11" s="74">
        <f t="shared" si="11"/>
        <v>0</v>
      </c>
      <c r="BH11" s="74">
        <f t="shared" si="11"/>
        <v>0</v>
      </c>
      <c r="BI11" s="74">
        <f t="shared" si="11"/>
        <v>0</v>
      </c>
      <c r="BJ11" s="74">
        <f t="shared" si="11"/>
        <v>0</v>
      </c>
      <c r="BK11" s="74">
        <f t="shared" si="11"/>
        <v>0</v>
      </c>
      <c r="BL11" s="74">
        <f t="shared" si="11"/>
        <v>0</v>
      </c>
      <c r="BM11" s="59"/>
      <c r="BN11" s="74" t="str">
        <f t="shared" si="6"/>
        <v/>
      </c>
      <c r="BO11" s="74">
        <f t="shared" si="7"/>
        <v>0</v>
      </c>
      <c r="BP11" s="74" t="str">
        <f t="shared" si="8"/>
        <v/>
      </c>
      <c r="BQ11" s="55"/>
      <c r="BR11" s="55"/>
      <c r="BS11" s="55"/>
      <c r="BT11" s="55"/>
      <c r="BU11" s="55"/>
      <c r="BV11" s="55"/>
      <c r="BW11" s="55"/>
      <c r="BX11" s="55"/>
    </row>
    <row r="12" ht="45.0" customHeight="1">
      <c r="A12" s="82"/>
      <c r="B12" s="77" t="str">
        <f>IF(Team!AC14=0,"",Team!AC14)</f>
        <v/>
      </c>
      <c r="C12" s="78"/>
      <c r="D12" s="83" t="str">
        <f t="shared" si="10"/>
        <v/>
      </c>
      <c r="E12" s="68"/>
      <c r="F12" s="68"/>
      <c r="G12" s="68"/>
      <c r="H12" s="68"/>
      <c r="I12" s="68"/>
      <c r="J12" s="68"/>
      <c r="K12" s="68"/>
      <c r="L12" s="68"/>
      <c r="M12" s="68"/>
      <c r="N12" s="69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9"/>
      <c r="BN12" s="58"/>
      <c r="BO12" s="58"/>
      <c r="BP12" s="58"/>
      <c r="BQ12" s="55"/>
      <c r="BR12" s="55"/>
      <c r="BS12" s="55"/>
      <c r="BT12" s="55"/>
      <c r="BU12" s="55"/>
      <c r="BV12" s="55"/>
      <c r="BW12" s="55"/>
      <c r="BX12" s="55"/>
    </row>
    <row r="13" ht="45.0" customHeight="1">
      <c r="A13" s="35"/>
      <c r="B13" s="77" t="str">
        <f>IF(Team!AC15=0,"",Team!AC15)</f>
        <v/>
      </c>
      <c r="C13" s="78"/>
      <c r="D13" s="83" t="str">
        <f t="shared" si="10"/>
        <v/>
      </c>
      <c r="E13" s="68"/>
      <c r="F13" s="68"/>
      <c r="G13" s="68"/>
      <c r="H13" s="68"/>
      <c r="I13" s="68"/>
      <c r="J13" s="68"/>
      <c r="K13" s="68"/>
      <c r="L13" s="68"/>
      <c r="M13" s="68"/>
      <c r="N13" s="69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74" t="str">
        <f>IFERROR(HLOOKUP(IF(Team!T17&gt;=AB$1,AB$1,0),$AB$3:$AS$4,2,0),"")</f>
        <v/>
      </c>
      <c r="AC13" s="74" t="str">
        <f>IFERROR(HLOOKUP(IF(Team!T17&gt;=AC$1,AC$1,0),$AB$3:$AS$4,2,0),"")</f>
        <v/>
      </c>
      <c r="AD13" s="74" t="str">
        <f>IFERROR(HLOOKUP(IF(Team!T17&gt;=AD$1,AD$1,0),$AB$3:$AS$4,2,0),"")</f>
        <v/>
      </c>
      <c r="AE13" s="74" t="str">
        <f>IFERROR(HLOOKUP(IF(Team!T17&gt;=AE$1,AE$1,0),$AB$3:$AS$4,2,0),"")</f>
        <v/>
      </c>
      <c r="AF13" s="74" t="str">
        <f>IFERROR(HLOOKUP(IF(Team!T17&gt;=AF$1,AF$1,0),$AB$3:$AS$4,2,0),"")</f>
        <v/>
      </c>
      <c r="AG13" s="74" t="str">
        <f>IFERROR(HLOOKUP(IF(Team!T17&gt;=AG$1,AG$1,0),$AB$3:$AS$4,2,0),"")</f>
        <v/>
      </c>
      <c r="AH13" s="74" t="str">
        <f>IFERROR(HLOOKUP(IF(Team!T17&gt;=AH$1,AH$1,0),$AB$3:$AS$4,2,0),"")</f>
        <v/>
      </c>
      <c r="AI13" s="74" t="str">
        <f>IFERROR(HLOOKUP(IF(Team!T17&gt;=AI$1,AI$1,0),$AB$3:$AS$4,2,0),"")</f>
        <v/>
      </c>
      <c r="AJ13" s="74" t="str">
        <f>IFERROR(HLOOKUP(IF(Team!T17&gt;=AJ$1,AJ$1,0),$AB$3:$AS$4,2,0),"")</f>
        <v/>
      </c>
      <c r="AK13" s="74" t="str">
        <f>IFERROR(HLOOKUP(IF(Team!T17&gt;=AK$1,AK$1,0),$AB$3:$AS$4,2,0),"")</f>
        <v/>
      </c>
      <c r="AL13" s="74" t="str">
        <f>IFERROR(HLOOKUP(IF(Team!T17&gt;=AL$1,AL$1,0),$AB$3:$AS$4,2,0),"")</f>
        <v/>
      </c>
      <c r="AM13" s="74" t="str">
        <f>IFERROR(HLOOKUP(IF(Team!T17&gt;=AM$1,AM$1,0),$AB$3:$AS$4,2,0),"")</f>
        <v/>
      </c>
      <c r="AN13" s="74" t="str">
        <f>IFERROR(HLOOKUP(IF(Team!T17&gt;=AN$1,AN$1,0),$AB$3:$AS$4,2,0),"")</f>
        <v/>
      </c>
      <c r="AO13" s="74" t="str">
        <f>IFERROR(HLOOKUP(IF(Team!T17&gt;=AO$1,AO$1,0),$AB$3:$AS$4,2,0),"")</f>
        <v/>
      </c>
      <c r="AP13" s="74" t="str">
        <f>IFERROR(HLOOKUP(IF(Team!T17&gt;=AP$1,AP$1,0),$AB$3:$AS$4,2,0),"")</f>
        <v/>
      </c>
      <c r="AQ13" s="74" t="str">
        <f>IFERROR(HLOOKUP(IF(Team!T17&gt;=AQ$1,AQ$1,0),$AB$3:$AS$4,2,0),"")</f>
        <v/>
      </c>
      <c r="AR13" s="74" t="str">
        <f>IFERROR(HLOOKUP(IF(Team!T17&gt;=AR$1,AR$1,0),$AB$3:$AS$4,2,0),"")</f>
        <v/>
      </c>
      <c r="AS13" s="74" t="str">
        <f>IFERROR(HLOOKUP(IF(Team!T17&gt;=AS$1,AS$1,0),$AB$3:$AS$4,2,0),"")</f>
        <v/>
      </c>
      <c r="AT13" s="58"/>
      <c r="AU13" s="74">
        <f t="shared" ref="AU13:BL13" si="12">AU$1*COUNTIF($AB13:$AS13,AU$1)</f>
        <v>0</v>
      </c>
      <c r="AV13" s="74">
        <f t="shared" si="12"/>
        <v>0</v>
      </c>
      <c r="AW13" s="74">
        <f t="shared" si="12"/>
        <v>0</v>
      </c>
      <c r="AX13" s="74">
        <f t="shared" si="12"/>
        <v>0</v>
      </c>
      <c r="AY13" s="74">
        <f t="shared" si="12"/>
        <v>0</v>
      </c>
      <c r="AZ13" s="74">
        <f t="shared" si="12"/>
        <v>0</v>
      </c>
      <c r="BA13" s="74">
        <f t="shared" si="12"/>
        <v>0</v>
      </c>
      <c r="BB13" s="74">
        <f t="shared" si="12"/>
        <v>0</v>
      </c>
      <c r="BC13" s="74">
        <f t="shared" si="12"/>
        <v>0</v>
      </c>
      <c r="BD13" s="74">
        <f t="shared" si="12"/>
        <v>0</v>
      </c>
      <c r="BE13" s="74">
        <f t="shared" si="12"/>
        <v>0</v>
      </c>
      <c r="BF13" s="74">
        <f t="shared" si="12"/>
        <v>0</v>
      </c>
      <c r="BG13" s="74">
        <f t="shared" si="12"/>
        <v>0</v>
      </c>
      <c r="BH13" s="74">
        <f t="shared" si="12"/>
        <v>0</v>
      </c>
      <c r="BI13" s="74">
        <f t="shared" si="12"/>
        <v>0</v>
      </c>
      <c r="BJ13" s="74">
        <f t="shared" si="12"/>
        <v>0</v>
      </c>
      <c r="BK13" s="74">
        <f t="shared" si="12"/>
        <v>0</v>
      </c>
      <c r="BL13" s="74">
        <f t="shared" si="12"/>
        <v>0</v>
      </c>
      <c r="BM13" s="59"/>
      <c r="BN13" s="74" t="str">
        <f t="shared" ref="BN13:BN16" si="14">IF(AU13&lt;&gt;0,AU13&amp;", ","")&amp;IF(AV13&lt;&gt;0,AV13&amp;", ","")&amp;IF(AW13&lt;&gt;0,AW13&amp;", ","")&amp;IF(AX13&lt;&gt;0,AX13&amp;", ","")&amp;IF(AY13&lt;&gt;0,AY13&amp;", ","")&amp;IF(AZ13&lt;&gt;0,AZ13&amp;", ","")&amp;IF(BA13&lt;&gt;0,BA13&amp;", ","")&amp;IF(BB13&lt;&gt;0,BB13&amp;", ","")&amp;IF(BC13&lt;&gt;0,BC13&amp;", ","")&amp;IF(BD13&lt;&gt;0,BD13&amp;", ","")&amp;IF(BE13&lt;&gt;0,BE13&amp;", ","")&amp;IF(BF13&lt;&gt;0,BF13&amp;", ","")&amp;IF(BG13&lt;&gt;0,BG13&amp;", ","")&amp;IF(BH13&lt;&gt;0,BH13&amp;", ","")&amp;IF(BI13&lt;&gt;0,BI13&amp;", ","")&amp;IF(BJ13&lt;&gt;0,BJ13&amp;", ","")&amp;IF(BK13&lt;&gt;0,BK13&amp;", ","")&amp;IF(BL13&lt;&gt;0,BL13&amp;", ","")</f>
        <v/>
      </c>
      <c r="BO13" s="74">
        <f t="shared" ref="BO13:BO16" si="15">LEN(BN13)</f>
        <v>0</v>
      </c>
      <c r="BP13" s="74" t="str">
        <f t="shared" ref="BP13:BP16" si="16">IFERROR(LEFT(BN13,BO13-2),"")</f>
        <v/>
      </c>
      <c r="BQ13" s="55"/>
      <c r="BR13" s="55"/>
      <c r="BS13" s="55"/>
      <c r="BT13" s="55"/>
      <c r="BU13" s="55"/>
      <c r="BV13" s="55"/>
      <c r="BW13" s="55"/>
      <c r="BX13" s="55"/>
    </row>
    <row r="14" ht="45.0" customHeight="1">
      <c r="A14" s="55"/>
      <c r="B14" s="75" t="s">
        <v>32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74" t="str">
        <f>IFERROR(HLOOKUP(IF(Team!T18&gt;=AB$1,AB$1,0),$AB$3:$AS$4,2,0),"")</f>
        <v/>
      </c>
      <c r="AC14" s="74" t="str">
        <f>IFERROR(HLOOKUP(IF(Team!T18&gt;=AC$1,AC$1,0),$AB$3:$AS$4,2,0),"")</f>
        <v/>
      </c>
      <c r="AD14" s="74" t="str">
        <f>IFERROR(HLOOKUP(IF(Team!T18&gt;=AD$1,AD$1,0),$AB$3:$AS$4,2,0),"")</f>
        <v/>
      </c>
      <c r="AE14" s="74" t="str">
        <f>IFERROR(HLOOKUP(IF(Team!T18&gt;=AE$1,AE$1,0),$AB$3:$AS$4,2,0),"")</f>
        <v/>
      </c>
      <c r="AF14" s="74" t="str">
        <f>IFERROR(HLOOKUP(IF(Team!T18&gt;=AF$1,AF$1,0),$AB$3:$AS$4,2,0),"")</f>
        <v/>
      </c>
      <c r="AG14" s="74" t="str">
        <f>IFERROR(HLOOKUP(IF(Team!T18&gt;=AG$1,AG$1,0),$AB$3:$AS$4,2,0),"")</f>
        <v/>
      </c>
      <c r="AH14" s="74" t="str">
        <f>IFERROR(HLOOKUP(IF(Team!T18&gt;=AH$1,AH$1,0),$AB$3:$AS$4,2,0),"")</f>
        <v/>
      </c>
      <c r="AI14" s="74" t="str">
        <f>IFERROR(HLOOKUP(IF(Team!T18&gt;=AI$1,AI$1,0),$AB$3:$AS$4,2,0),"")</f>
        <v/>
      </c>
      <c r="AJ14" s="74" t="str">
        <f>IFERROR(HLOOKUP(IF(Team!T18&gt;=AJ$1,AJ$1,0),$AB$3:$AS$4,2,0),"")</f>
        <v/>
      </c>
      <c r="AK14" s="74" t="str">
        <f>IFERROR(HLOOKUP(IF(Team!T18&gt;=AK$1,AK$1,0),$AB$3:$AS$4,2,0),"")</f>
        <v/>
      </c>
      <c r="AL14" s="74" t="str">
        <f>IFERROR(HLOOKUP(IF(Team!T18&gt;=AL$1,AL$1,0),$AB$3:$AS$4,2,0),"")</f>
        <v/>
      </c>
      <c r="AM14" s="74" t="str">
        <f>IFERROR(HLOOKUP(IF(Team!T18&gt;=AM$1,AM$1,0),$AB$3:$AS$4,2,0),"")</f>
        <v/>
      </c>
      <c r="AN14" s="74" t="str">
        <f>IFERROR(HLOOKUP(IF(Team!T18&gt;=AN$1,AN$1,0),$AB$3:$AS$4,2,0),"")</f>
        <v/>
      </c>
      <c r="AO14" s="74" t="str">
        <f>IFERROR(HLOOKUP(IF(Team!T18&gt;=AO$1,AO$1,0),$AB$3:$AS$4,2,0),"")</f>
        <v/>
      </c>
      <c r="AP14" s="74" t="str">
        <f>IFERROR(HLOOKUP(IF(Team!T18&gt;=AP$1,AP$1,0),$AB$3:$AS$4,2,0),"")</f>
        <v/>
      </c>
      <c r="AQ14" s="74" t="str">
        <f>IFERROR(HLOOKUP(IF(Team!T18&gt;=AQ$1,AQ$1,0),$AB$3:$AS$4,2,0),"")</f>
        <v/>
      </c>
      <c r="AR14" s="74" t="str">
        <f>IFERROR(HLOOKUP(IF(Team!T18&gt;=AR$1,AR$1,0),$AB$3:$AS$4,2,0),"")</f>
        <v/>
      </c>
      <c r="AS14" s="74" t="str">
        <f>IFERROR(HLOOKUP(IF(Team!T18&gt;=AS$1,AS$1,0),$AB$3:$AS$4,2,0),"")</f>
        <v/>
      </c>
      <c r="AT14" s="58"/>
      <c r="AU14" s="74">
        <f t="shared" ref="AU14:BL14" si="13">AU$1*COUNTIF($AB14:$AS14,AU$1)</f>
        <v>0</v>
      </c>
      <c r="AV14" s="74">
        <f t="shared" si="13"/>
        <v>0</v>
      </c>
      <c r="AW14" s="74">
        <f t="shared" si="13"/>
        <v>0</v>
      </c>
      <c r="AX14" s="74">
        <f t="shared" si="13"/>
        <v>0</v>
      </c>
      <c r="AY14" s="74">
        <f t="shared" si="13"/>
        <v>0</v>
      </c>
      <c r="AZ14" s="74">
        <f t="shared" si="13"/>
        <v>0</v>
      </c>
      <c r="BA14" s="74">
        <f t="shared" si="13"/>
        <v>0</v>
      </c>
      <c r="BB14" s="74">
        <f t="shared" si="13"/>
        <v>0</v>
      </c>
      <c r="BC14" s="74">
        <f t="shared" si="13"/>
        <v>0</v>
      </c>
      <c r="BD14" s="74">
        <f t="shared" si="13"/>
        <v>0</v>
      </c>
      <c r="BE14" s="74">
        <f t="shared" si="13"/>
        <v>0</v>
      </c>
      <c r="BF14" s="74">
        <f t="shared" si="13"/>
        <v>0</v>
      </c>
      <c r="BG14" s="74">
        <f t="shared" si="13"/>
        <v>0</v>
      </c>
      <c r="BH14" s="74">
        <f t="shared" si="13"/>
        <v>0</v>
      </c>
      <c r="BI14" s="74">
        <f t="shared" si="13"/>
        <v>0</v>
      </c>
      <c r="BJ14" s="74">
        <f t="shared" si="13"/>
        <v>0</v>
      </c>
      <c r="BK14" s="74">
        <f t="shared" si="13"/>
        <v>0</v>
      </c>
      <c r="BL14" s="74">
        <f t="shared" si="13"/>
        <v>0</v>
      </c>
      <c r="BM14" s="59"/>
      <c r="BN14" s="74" t="str">
        <f t="shared" si="14"/>
        <v/>
      </c>
      <c r="BO14" s="74">
        <f t="shared" si="15"/>
        <v>0</v>
      </c>
      <c r="BP14" s="74" t="str">
        <f t="shared" si="16"/>
        <v/>
      </c>
      <c r="BQ14" s="55"/>
      <c r="BR14" s="55"/>
      <c r="BS14" s="55"/>
      <c r="BT14" s="55"/>
      <c r="BU14" s="55"/>
      <c r="BV14" s="55"/>
      <c r="BW14" s="55"/>
      <c r="BX14" s="55"/>
    </row>
    <row r="15" ht="45.0" customHeight="1">
      <c r="A15" s="76">
        <v>2.0</v>
      </c>
      <c r="B15" s="77" t="str">
        <f>IF(Team!C17=0,"",Team!C17)</f>
        <v/>
      </c>
      <c r="C15" s="78"/>
      <c r="D15" s="79" t="str">
        <f t="shared" ref="D15:D18" si="18">BP13</f>
        <v/>
      </c>
      <c r="E15" s="80"/>
      <c r="F15" s="80"/>
      <c r="G15" s="80"/>
      <c r="H15" s="80"/>
      <c r="I15" s="80"/>
      <c r="J15" s="80"/>
      <c r="K15" s="80"/>
      <c r="L15" s="80"/>
      <c r="M15" s="80"/>
      <c r="N15" s="81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74" t="str">
        <f>IFERROR(HLOOKUP(IF(Team!AT17&gt;=AB$1,AB$1,0),$AB$3:$AS$4,2,0),"")</f>
        <v/>
      </c>
      <c r="AC15" s="74" t="str">
        <f>IFERROR(HLOOKUP(IF(Team!AT17&gt;=AC$1,AC$1,0),$AB$3:$AS$4,2,0),"")</f>
        <v/>
      </c>
      <c r="AD15" s="74" t="str">
        <f>IFERROR(HLOOKUP(IF(Team!AT17&gt;=AD$1,AD$1,0),$AB$3:$AS$4,2,0),"")</f>
        <v/>
      </c>
      <c r="AE15" s="74" t="str">
        <f>IFERROR(HLOOKUP(IF(Team!AT17&gt;=AE$1,AE$1,0),$AB$3:$AS$4,2,0),"")</f>
        <v/>
      </c>
      <c r="AF15" s="74" t="str">
        <f>IFERROR(HLOOKUP(IF(Team!AT17&gt;=AF$1,AF$1,0),$AB$3:$AS$4,2,0),"")</f>
        <v/>
      </c>
      <c r="AG15" s="74" t="str">
        <f>IFERROR(HLOOKUP(IF(Team!AT17&gt;=AG$1,AG$1,0),$AB$3:$AS$4,2,0),"")</f>
        <v/>
      </c>
      <c r="AH15" s="74" t="str">
        <f>IFERROR(HLOOKUP(IF(Team!AT17&gt;=AH$1,AH$1,0),$AB$3:$AS$4,2,0),"")</f>
        <v/>
      </c>
      <c r="AI15" s="74" t="str">
        <f>IFERROR(HLOOKUP(IF(Team!AT17&gt;=AI$1,AI$1,0),$AB$3:$AS$4,2,0),"")</f>
        <v/>
      </c>
      <c r="AJ15" s="74" t="str">
        <f>IFERROR(HLOOKUP(IF(Team!AT17&gt;=AJ$1,AJ$1,0),$AB$3:$AS$4,2,0),"")</f>
        <v/>
      </c>
      <c r="AK15" s="74" t="str">
        <f>IFERROR(HLOOKUP(IF(Team!AT17&gt;=AK$1,AK$1,0),$AB$3:$AS$4,2,0),"")</f>
        <v/>
      </c>
      <c r="AL15" s="74" t="str">
        <f>IFERROR(HLOOKUP(IF(Team!AT17&gt;=AL$1,AL$1,0),$AB$3:$AS$4,2,0),"")</f>
        <v/>
      </c>
      <c r="AM15" s="74" t="str">
        <f>IFERROR(HLOOKUP(IF(Team!AT17&gt;=AM$1,AM$1,0),$AB$3:$AS$4,2,0),"")</f>
        <v/>
      </c>
      <c r="AN15" s="74" t="str">
        <f>IFERROR(HLOOKUP(IF(Team!AT17&gt;=AN$1,AN$1,0),$AB$3:$AS$4,2,0),"")</f>
        <v/>
      </c>
      <c r="AO15" s="74" t="str">
        <f>IFERROR(HLOOKUP(IF(Team!AT17&gt;=AO$1,AO$1,0),$AB$3:$AS$4,2,0),"")</f>
        <v/>
      </c>
      <c r="AP15" s="74" t="str">
        <f>IFERROR(HLOOKUP(IF(Team!AT17&gt;=AP$1,AP$1,0),$AB$3:$AS$4,2,0),"")</f>
        <v/>
      </c>
      <c r="AQ15" s="74" t="str">
        <f>IFERROR(HLOOKUP(IF(Team!AT17&gt;=AQ$1,AQ$1,0),$AB$3:$AS$4,2,0),"")</f>
        <v/>
      </c>
      <c r="AR15" s="74" t="str">
        <f>IFERROR(HLOOKUP(IF(Team!AT17&gt;=AR$1,AR$1,0),$AB$3:$AS$4,2,0),"")</f>
        <v/>
      </c>
      <c r="AS15" s="74" t="str">
        <f>IFERROR(HLOOKUP(IF(Team!AT17&gt;=AS$1,AS$1,0),$AB$3:$AS$4,2,0),"")</f>
        <v/>
      </c>
      <c r="AT15" s="58"/>
      <c r="AU15" s="74">
        <f t="shared" ref="AU15:BL15" si="17">AU$1*COUNTIF($AB15:$AS15,AU$1)</f>
        <v>0</v>
      </c>
      <c r="AV15" s="74">
        <f t="shared" si="17"/>
        <v>0</v>
      </c>
      <c r="AW15" s="74">
        <f t="shared" si="17"/>
        <v>0</v>
      </c>
      <c r="AX15" s="74">
        <f t="shared" si="17"/>
        <v>0</v>
      </c>
      <c r="AY15" s="74">
        <f t="shared" si="17"/>
        <v>0</v>
      </c>
      <c r="AZ15" s="74">
        <f t="shared" si="17"/>
        <v>0</v>
      </c>
      <c r="BA15" s="74">
        <f t="shared" si="17"/>
        <v>0</v>
      </c>
      <c r="BB15" s="74">
        <f t="shared" si="17"/>
        <v>0</v>
      </c>
      <c r="BC15" s="74">
        <f t="shared" si="17"/>
        <v>0</v>
      </c>
      <c r="BD15" s="74">
        <f t="shared" si="17"/>
        <v>0</v>
      </c>
      <c r="BE15" s="74">
        <f t="shared" si="17"/>
        <v>0</v>
      </c>
      <c r="BF15" s="74">
        <f t="shared" si="17"/>
        <v>0</v>
      </c>
      <c r="BG15" s="74">
        <f t="shared" si="17"/>
        <v>0</v>
      </c>
      <c r="BH15" s="74">
        <f t="shared" si="17"/>
        <v>0</v>
      </c>
      <c r="BI15" s="74">
        <f t="shared" si="17"/>
        <v>0</v>
      </c>
      <c r="BJ15" s="74">
        <f t="shared" si="17"/>
        <v>0</v>
      </c>
      <c r="BK15" s="74">
        <f t="shared" si="17"/>
        <v>0</v>
      </c>
      <c r="BL15" s="74">
        <f t="shared" si="17"/>
        <v>0</v>
      </c>
      <c r="BM15" s="59"/>
      <c r="BN15" s="74" t="str">
        <f t="shared" si="14"/>
        <v/>
      </c>
      <c r="BO15" s="74">
        <f t="shared" si="15"/>
        <v>0</v>
      </c>
      <c r="BP15" s="74" t="str">
        <f t="shared" si="16"/>
        <v/>
      </c>
      <c r="BQ15" s="55"/>
      <c r="BR15" s="55"/>
      <c r="BS15" s="55"/>
      <c r="BT15" s="55"/>
      <c r="BU15" s="55"/>
      <c r="BV15" s="55"/>
      <c r="BW15" s="55"/>
      <c r="BX15" s="55"/>
    </row>
    <row r="16" ht="45.0" customHeight="1">
      <c r="A16" s="82"/>
      <c r="B16" s="77" t="str">
        <f>IF(Team!C18=0,"",Team!C18)</f>
        <v/>
      </c>
      <c r="C16" s="78"/>
      <c r="D16" s="83" t="str">
        <f t="shared" si="18"/>
        <v/>
      </c>
      <c r="E16" s="68"/>
      <c r="F16" s="68"/>
      <c r="G16" s="68"/>
      <c r="H16" s="68"/>
      <c r="I16" s="68"/>
      <c r="J16" s="68"/>
      <c r="K16" s="68"/>
      <c r="L16" s="68"/>
      <c r="M16" s="68"/>
      <c r="N16" s="69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74" t="str">
        <f>IFERROR(HLOOKUP(IF(Team!AT18&gt;=AB$1,AB$1,0),$AB$3:$AS$4,2,0),"")</f>
        <v/>
      </c>
      <c r="AC16" s="74" t="str">
        <f>IFERROR(HLOOKUP(IF(Team!AT18&gt;=AC$1,AC$1,0),$AB$3:$AS$4,2,0),"")</f>
        <v/>
      </c>
      <c r="AD16" s="74" t="str">
        <f>IFERROR(HLOOKUP(IF(Team!AT18&gt;=AD$1,AD$1,0),$AB$3:$AS$4,2,0),"")</f>
        <v/>
      </c>
      <c r="AE16" s="74" t="str">
        <f>IFERROR(HLOOKUP(IF(Team!AT18&gt;=AE$1,AE$1,0),$AB$3:$AS$4,2,0),"")</f>
        <v/>
      </c>
      <c r="AF16" s="74" t="str">
        <f>IFERROR(HLOOKUP(IF(Team!AT18&gt;=AF$1,AF$1,0),$AB$3:$AS$4,2,0),"")</f>
        <v/>
      </c>
      <c r="AG16" s="74" t="str">
        <f>IFERROR(HLOOKUP(IF(Team!AT18&gt;=AG$1,AG$1,0),$AB$3:$AS$4,2,0),"")</f>
        <v/>
      </c>
      <c r="AH16" s="74" t="str">
        <f>IFERROR(HLOOKUP(IF(Team!AT18&gt;=AH$1,AH$1,0),$AB$3:$AS$4,2,0),"")</f>
        <v/>
      </c>
      <c r="AI16" s="74" t="str">
        <f>IFERROR(HLOOKUP(IF(Team!AT18&gt;=AI$1,AI$1,0),$AB$3:$AS$4,2,0),"")</f>
        <v/>
      </c>
      <c r="AJ16" s="74" t="str">
        <f>IFERROR(HLOOKUP(IF(Team!AT18&gt;=AJ$1,AJ$1,0),$AB$3:$AS$4,2,0),"")</f>
        <v/>
      </c>
      <c r="AK16" s="74" t="str">
        <f>IFERROR(HLOOKUP(IF(Team!AT18&gt;=AK$1,AK$1,0),$AB$3:$AS$4,2,0),"")</f>
        <v/>
      </c>
      <c r="AL16" s="74" t="str">
        <f>IFERROR(HLOOKUP(IF(Team!AT18&gt;=AL$1,AL$1,0),$AB$3:$AS$4,2,0),"")</f>
        <v/>
      </c>
      <c r="AM16" s="74" t="str">
        <f>IFERROR(HLOOKUP(IF(Team!AT18&gt;=AM$1,AM$1,0),$AB$3:$AS$4,2,0),"")</f>
        <v/>
      </c>
      <c r="AN16" s="74" t="str">
        <f>IFERROR(HLOOKUP(IF(Team!AT18&gt;=AN$1,AN$1,0),$AB$3:$AS$4,2,0),"")</f>
        <v/>
      </c>
      <c r="AO16" s="74" t="str">
        <f>IFERROR(HLOOKUP(IF(Team!AT18&gt;=AO$1,AO$1,0),$AB$3:$AS$4,2,0),"")</f>
        <v/>
      </c>
      <c r="AP16" s="74" t="str">
        <f>IFERROR(HLOOKUP(IF(Team!AT18&gt;=AP$1,AP$1,0),$AB$3:$AS$4,2,0),"")</f>
        <v/>
      </c>
      <c r="AQ16" s="74" t="str">
        <f>IFERROR(HLOOKUP(IF(Team!AT18&gt;=AQ$1,AQ$1,0),$AB$3:$AS$4,2,0),"")</f>
        <v/>
      </c>
      <c r="AR16" s="74" t="str">
        <f>IFERROR(HLOOKUP(IF(Team!AT18&gt;=AR$1,AR$1,0),$AB$3:$AS$4,2,0),"")</f>
        <v/>
      </c>
      <c r="AS16" s="74" t="str">
        <f>IFERROR(HLOOKUP(IF(Team!AT18&gt;=AS$1,AS$1,0),$AB$3:$AS$4,2,0),"")</f>
        <v/>
      </c>
      <c r="AT16" s="58"/>
      <c r="AU16" s="74">
        <f t="shared" ref="AU16:BL16" si="19">AU$1*COUNTIF($AB16:$AS16,AU$1)</f>
        <v>0</v>
      </c>
      <c r="AV16" s="74">
        <f t="shared" si="19"/>
        <v>0</v>
      </c>
      <c r="AW16" s="74">
        <f t="shared" si="19"/>
        <v>0</v>
      </c>
      <c r="AX16" s="74">
        <f t="shared" si="19"/>
        <v>0</v>
      </c>
      <c r="AY16" s="74">
        <f t="shared" si="19"/>
        <v>0</v>
      </c>
      <c r="AZ16" s="74">
        <f t="shared" si="19"/>
        <v>0</v>
      </c>
      <c r="BA16" s="74">
        <f t="shared" si="19"/>
        <v>0</v>
      </c>
      <c r="BB16" s="74">
        <f t="shared" si="19"/>
        <v>0</v>
      </c>
      <c r="BC16" s="74">
        <f t="shared" si="19"/>
        <v>0</v>
      </c>
      <c r="BD16" s="74">
        <f t="shared" si="19"/>
        <v>0</v>
      </c>
      <c r="BE16" s="74">
        <f t="shared" si="19"/>
        <v>0</v>
      </c>
      <c r="BF16" s="74">
        <f t="shared" si="19"/>
        <v>0</v>
      </c>
      <c r="BG16" s="74">
        <f t="shared" si="19"/>
        <v>0</v>
      </c>
      <c r="BH16" s="74">
        <f t="shared" si="19"/>
        <v>0</v>
      </c>
      <c r="BI16" s="74">
        <f t="shared" si="19"/>
        <v>0</v>
      </c>
      <c r="BJ16" s="74">
        <f t="shared" si="19"/>
        <v>0</v>
      </c>
      <c r="BK16" s="74">
        <f t="shared" si="19"/>
        <v>0</v>
      </c>
      <c r="BL16" s="74">
        <f t="shared" si="19"/>
        <v>0</v>
      </c>
      <c r="BM16" s="59"/>
      <c r="BN16" s="74" t="str">
        <f t="shared" si="14"/>
        <v/>
      </c>
      <c r="BO16" s="74">
        <f t="shared" si="15"/>
        <v>0</v>
      </c>
      <c r="BP16" s="74" t="str">
        <f t="shared" si="16"/>
        <v/>
      </c>
      <c r="BQ16" s="55"/>
      <c r="BR16" s="55"/>
      <c r="BS16" s="55"/>
      <c r="BT16" s="55"/>
      <c r="BU16" s="55"/>
      <c r="BV16" s="55"/>
      <c r="BW16" s="55"/>
      <c r="BX16" s="55"/>
    </row>
    <row r="17" ht="45.0" customHeight="1">
      <c r="A17" s="82"/>
      <c r="B17" s="77" t="str">
        <f>IF(Team!AC17=0,"",Team!AC17)</f>
        <v/>
      </c>
      <c r="C17" s="78"/>
      <c r="D17" s="83" t="str">
        <f t="shared" si="18"/>
        <v/>
      </c>
      <c r="E17" s="68"/>
      <c r="F17" s="68"/>
      <c r="G17" s="68"/>
      <c r="H17" s="68"/>
      <c r="I17" s="68"/>
      <c r="J17" s="68"/>
      <c r="K17" s="68"/>
      <c r="L17" s="68"/>
      <c r="M17" s="68"/>
      <c r="N17" s="69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9"/>
      <c r="BN17" s="58"/>
      <c r="BO17" s="58"/>
      <c r="BP17" s="58"/>
      <c r="BQ17" s="55"/>
      <c r="BR17" s="55"/>
      <c r="BS17" s="55"/>
      <c r="BT17" s="55"/>
      <c r="BU17" s="55"/>
      <c r="BV17" s="55"/>
      <c r="BW17" s="55"/>
      <c r="BX17" s="55"/>
    </row>
    <row r="18" ht="45.0" customHeight="1">
      <c r="A18" s="35"/>
      <c r="B18" s="77" t="str">
        <f>IF(Team!AC18=0,"",Team!AC18)</f>
        <v/>
      </c>
      <c r="C18" s="78"/>
      <c r="D18" s="83" t="str">
        <f t="shared" si="18"/>
        <v/>
      </c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74" t="str">
        <f>IFERROR(HLOOKUP(IF(Team!T20&gt;=AB$1,AB$1,0),$AB$3:$AS$4,2,0),"")</f>
        <v/>
      </c>
      <c r="AC18" s="74" t="str">
        <f>IFERROR(HLOOKUP(IF(Team!T20&gt;=AC$1,AC$1,0),$AB$3:$AS$4,2,0),"")</f>
        <v/>
      </c>
      <c r="AD18" s="74" t="str">
        <f>IFERROR(HLOOKUP(IF(Team!T20&gt;=AD$1,AD$1,0),$AB$3:$AS$4,2,0),"")</f>
        <v/>
      </c>
      <c r="AE18" s="74" t="str">
        <f>IFERROR(HLOOKUP(IF(Team!T20&gt;=AE$1,AE$1,0),$AB$3:$AS$4,2,0),"")</f>
        <v/>
      </c>
      <c r="AF18" s="74" t="str">
        <f>IFERROR(HLOOKUP(IF(Team!T20&gt;=AF$1,AF$1,0),$AB$3:$AS$4,2,0),"")</f>
        <v/>
      </c>
      <c r="AG18" s="74" t="str">
        <f>IFERROR(HLOOKUP(IF(Team!T20&gt;=AG$1,AG$1,0),$AB$3:$AS$4,2,0),"")</f>
        <v/>
      </c>
      <c r="AH18" s="74" t="str">
        <f>IFERROR(HLOOKUP(IF(Team!T20&gt;=AH$1,AH$1,0),$AB$3:$AS$4,2,0),"")</f>
        <v/>
      </c>
      <c r="AI18" s="74" t="str">
        <f>IFERROR(HLOOKUP(IF(Team!T20&gt;=AI$1,AI$1,0),$AB$3:$AS$4,2,0),"")</f>
        <v/>
      </c>
      <c r="AJ18" s="74" t="str">
        <f>IFERROR(HLOOKUP(IF(Team!T20&gt;=AJ$1,AJ$1,0),$AB$3:$AS$4,2,0),"")</f>
        <v/>
      </c>
      <c r="AK18" s="74" t="str">
        <f>IFERROR(HLOOKUP(IF(Team!T20&gt;=AK$1,AK$1,0),$AB$3:$AS$4,2,0),"")</f>
        <v/>
      </c>
      <c r="AL18" s="74" t="str">
        <f>IFERROR(HLOOKUP(IF(Team!T20&gt;=AL$1,AL$1,0),$AB$3:$AS$4,2,0),"")</f>
        <v/>
      </c>
      <c r="AM18" s="74" t="str">
        <f>IFERROR(HLOOKUP(IF(Team!T20&gt;=AM$1,AM$1,0),$AB$3:$AS$4,2,0),"")</f>
        <v/>
      </c>
      <c r="AN18" s="74" t="str">
        <f>IFERROR(HLOOKUP(IF(Team!T20&gt;=AN$1,AN$1,0),$AB$3:$AS$4,2,0),"")</f>
        <v/>
      </c>
      <c r="AO18" s="74" t="str">
        <f>IFERROR(HLOOKUP(IF(Team!T20&gt;=AO$1,AO$1,0),$AB$3:$AS$4,2,0),"")</f>
        <v/>
      </c>
      <c r="AP18" s="74" t="str">
        <f>IFERROR(HLOOKUP(IF(Team!T20&gt;=AP$1,AP$1,0),$AB$3:$AS$4,2,0),"")</f>
        <v/>
      </c>
      <c r="AQ18" s="74" t="str">
        <f>IFERROR(HLOOKUP(IF(Team!T20&gt;=AQ$1,AQ$1,0),$AB$3:$AS$4,2,0),"")</f>
        <v/>
      </c>
      <c r="AR18" s="74" t="str">
        <f>IFERROR(HLOOKUP(IF(Team!T20&gt;=AR$1,AR$1,0),$AB$3:$AS$4,2,0),"")</f>
        <v/>
      </c>
      <c r="AS18" s="74" t="str">
        <f>IFERROR(HLOOKUP(IF(Team!T20&gt;=AS$1,AS$1,0),$AB$3:$AS$4,2,0),"")</f>
        <v/>
      </c>
      <c r="AT18" s="58"/>
      <c r="AU18" s="74">
        <f t="shared" ref="AU18:BL18" si="20">AU$1*COUNTIF($AB18:$AS18,AU$1)</f>
        <v>0</v>
      </c>
      <c r="AV18" s="74">
        <f t="shared" si="20"/>
        <v>0</v>
      </c>
      <c r="AW18" s="74">
        <f t="shared" si="20"/>
        <v>0</v>
      </c>
      <c r="AX18" s="74">
        <f t="shared" si="20"/>
        <v>0</v>
      </c>
      <c r="AY18" s="74">
        <f t="shared" si="20"/>
        <v>0</v>
      </c>
      <c r="AZ18" s="74">
        <f t="shared" si="20"/>
        <v>0</v>
      </c>
      <c r="BA18" s="74">
        <f t="shared" si="20"/>
        <v>0</v>
      </c>
      <c r="BB18" s="74">
        <f t="shared" si="20"/>
        <v>0</v>
      </c>
      <c r="BC18" s="74">
        <f t="shared" si="20"/>
        <v>0</v>
      </c>
      <c r="BD18" s="74">
        <f t="shared" si="20"/>
        <v>0</v>
      </c>
      <c r="BE18" s="74">
        <f t="shared" si="20"/>
        <v>0</v>
      </c>
      <c r="BF18" s="74">
        <f t="shared" si="20"/>
        <v>0</v>
      </c>
      <c r="BG18" s="74">
        <f t="shared" si="20"/>
        <v>0</v>
      </c>
      <c r="BH18" s="74">
        <f t="shared" si="20"/>
        <v>0</v>
      </c>
      <c r="BI18" s="74">
        <f t="shared" si="20"/>
        <v>0</v>
      </c>
      <c r="BJ18" s="74">
        <f t="shared" si="20"/>
        <v>0</v>
      </c>
      <c r="BK18" s="74">
        <f t="shared" si="20"/>
        <v>0</v>
      </c>
      <c r="BL18" s="74">
        <f t="shared" si="20"/>
        <v>0</v>
      </c>
      <c r="BM18" s="59"/>
      <c r="BN18" s="74" t="str">
        <f t="shared" ref="BN18:BN21" si="22">IF(AU18&lt;&gt;0,AU18&amp;", ","")&amp;IF(AV18&lt;&gt;0,AV18&amp;", ","")&amp;IF(AW18&lt;&gt;0,AW18&amp;", ","")&amp;IF(AX18&lt;&gt;0,AX18&amp;", ","")&amp;IF(AY18&lt;&gt;0,AY18&amp;", ","")&amp;IF(AZ18&lt;&gt;0,AZ18&amp;", ","")&amp;IF(BA18&lt;&gt;0,BA18&amp;", ","")&amp;IF(BB18&lt;&gt;0,BB18&amp;", ","")&amp;IF(BC18&lt;&gt;0,BC18&amp;", ","")&amp;IF(BD18&lt;&gt;0,BD18&amp;", ","")&amp;IF(BE18&lt;&gt;0,BE18&amp;", ","")&amp;IF(BF18&lt;&gt;0,BF18&amp;", ","")&amp;IF(BG18&lt;&gt;0,BG18&amp;", ","")&amp;IF(BH18&lt;&gt;0,BH18&amp;", ","")&amp;IF(BI18&lt;&gt;0,BI18&amp;", ","")&amp;IF(BJ18&lt;&gt;0,BJ18&amp;", ","")&amp;IF(BK18&lt;&gt;0,BK18&amp;", ","")&amp;IF(BL18&lt;&gt;0,BL18&amp;", ","")</f>
        <v/>
      </c>
      <c r="BO18" s="74">
        <f t="shared" ref="BO18:BO21" si="23">LEN(BN18)</f>
        <v>0</v>
      </c>
      <c r="BP18" s="74" t="str">
        <f t="shared" ref="BP18:BP21" si="24">IFERROR(LEFT(BN18,BO18-2),"")</f>
        <v/>
      </c>
      <c r="BQ18" s="55"/>
      <c r="BR18" s="55"/>
      <c r="BS18" s="55"/>
      <c r="BT18" s="55"/>
      <c r="BU18" s="55"/>
      <c r="BV18" s="55"/>
      <c r="BW18" s="55"/>
      <c r="BX18" s="55"/>
    </row>
    <row r="19" ht="45.0" customHeight="1">
      <c r="A19" s="55"/>
      <c r="B19" s="75" t="s">
        <v>33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9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74" t="str">
        <f>IFERROR(HLOOKUP(IF(Team!T21&gt;=AB$1,AB$1,0),$AB$3:$AS$4,2,0),"")</f>
        <v/>
      </c>
      <c r="AC19" s="74" t="str">
        <f>IFERROR(HLOOKUP(IF(Team!T21&gt;=AC$1,AC$1,0),$AB$3:$AS$4,2,0),"")</f>
        <v/>
      </c>
      <c r="AD19" s="74" t="str">
        <f>IFERROR(HLOOKUP(IF(Team!T21&gt;=AD$1,AD$1,0),$AB$3:$AS$4,2,0),"")</f>
        <v/>
      </c>
      <c r="AE19" s="74" t="str">
        <f>IFERROR(HLOOKUP(IF(Team!T21&gt;=AE$1,AE$1,0),$AB$3:$AS$4,2,0),"")</f>
        <v/>
      </c>
      <c r="AF19" s="74" t="str">
        <f>IFERROR(HLOOKUP(IF(Team!T21&gt;=AF$1,AF$1,0),$AB$3:$AS$4,2,0),"")</f>
        <v/>
      </c>
      <c r="AG19" s="74" t="str">
        <f>IFERROR(HLOOKUP(IF(Team!T21&gt;=AG$1,AG$1,0),$AB$3:$AS$4,2,0),"")</f>
        <v/>
      </c>
      <c r="AH19" s="74" t="str">
        <f>IFERROR(HLOOKUP(IF(Team!T21&gt;=AH$1,AH$1,0),$AB$3:$AS$4,2,0),"")</f>
        <v/>
      </c>
      <c r="AI19" s="74" t="str">
        <f>IFERROR(HLOOKUP(IF(Team!T21&gt;=AI$1,AI$1,0),$AB$3:$AS$4,2,0),"")</f>
        <v/>
      </c>
      <c r="AJ19" s="74" t="str">
        <f>IFERROR(HLOOKUP(IF(Team!T21&gt;=AJ$1,AJ$1,0),$AB$3:$AS$4,2,0),"")</f>
        <v/>
      </c>
      <c r="AK19" s="74" t="str">
        <f>IFERROR(HLOOKUP(IF(Team!T21&gt;=AK$1,AK$1,0),$AB$3:$AS$4,2,0),"")</f>
        <v/>
      </c>
      <c r="AL19" s="74" t="str">
        <f>IFERROR(HLOOKUP(IF(Team!T21&gt;=AL$1,AL$1,0),$AB$3:$AS$4,2,0),"")</f>
        <v/>
      </c>
      <c r="AM19" s="74" t="str">
        <f>IFERROR(HLOOKUP(IF(Team!T21&gt;=AM$1,AM$1,0),$AB$3:$AS$4,2,0),"")</f>
        <v/>
      </c>
      <c r="AN19" s="74" t="str">
        <f>IFERROR(HLOOKUP(IF(Team!T21&gt;=AN$1,AN$1,0),$AB$3:$AS$4,2,0),"")</f>
        <v/>
      </c>
      <c r="AO19" s="74" t="str">
        <f>IFERROR(HLOOKUP(IF(Team!T21&gt;=AO$1,AO$1,0),$AB$3:$AS$4,2,0),"")</f>
        <v/>
      </c>
      <c r="AP19" s="74" t="str">
        <f>IFERROR(HLOOKUP(IF(Team!T21&gt;=AP$1,AP$1,0),$AB$3:$AS$4,2,0),"")</f>
        <v/>
      </c>
      <c r="AQ19" s="74" t="str">
        <f>IFERROR(HLOOKUP(IF(Team!T21&gt;=AQ$1,AQ$1,0),$AB$3:$AS$4,2,0),"")</f>
        <v/>
      </c>
      <c r="AR19" s="74" t="str">
        <f>IFERROR(HLOOKUP(IF(Team!T21&gt;=AR$1,AR$1,0),$AB$3:$AS$4,2,0),"")</f>
        <v/>
      </c>
      <c r="AS19" s="74" t="str">
        <f>IFERROR(HLOOKUP(IF(Team!T21&gt;=AS$1,AS$1,0),$AB$3:$AS$4,2,0),"")</f>
        <v/>
      </c>
      <c r="AT19" s="58"/>
      <c r="AU19" s="74">
        <f t="shared" ref="AU19:BL19" si="21">AU$1*COUNTIF($AB19:$AS19,AU$1)</f>
        <v>0</v>
      </c>
      <c r="AV19" s="74">
        <f t="shared" si="21"/>
        <v>0</v>
      </c>
      <c r="AW19" s="74">
        <f t="shared" si="21"/>
        <v>0</v>
      </c>
      <c r="AX19" s="74">
        <f t="shared" si="21"/>
        <v>0</v>
      </c>
      <c r="AY19" s="74">
        <f t="shared" si="21"/>
        <v>0</v>
      </c>
      <c r="AZ19" s="74">
        <f t="shared" si="21"/>
        <v>0</v>
      </c>
      <c r="BA19" s="74">
        <f t="shared" si="21"/>
        <v>0</v>
      </c>
      <c r="BB19" s="74">
        <f t="shared" si="21"/>
        <v>0</v>
      </c>
      <c r="BC19" s="74">
        <f t="shared" si="21"/>
        <v>0</v>
      </c>
      <c r="BD19" s="74">
        <f t="shared" si="21"/>
        <v>0</v>
      </c>
      <c r="BE19" s="74">
        <f t="shared" si="21"/>
        <v>0</v>
      </c>
      <c r="BF19" s="74">
        <f t="shared" si="21"/>
        <v>0</v>
      </c>
      <c r="BG19" s="74">
        <f t="shared" si="21"/>
        <v>0</v>
      </c>
      <c r="BH19" s="74">
        <f t="shared" si="21"/>
        <v>0</v>
      </c>
      <c r="BI19" s="74">
        <f t="shared" si="21"/>
        <v>0</v>
      </c>
      <c r="BJ19" s="74">
        <f t="shared" si="21"/>
        <v>0</v>
      </c>
      <c r="BK19" s="74">
        <f t="shared" si="21"/>
        <v>0</v>
      </c>
      <c r="BL19" s="74">
        <f t="shared" si="21"/>
        <v>0</v>
      </c>
      <c r="BM19" s="59"/>
      <c r="BN19" s="74" t="str">
        <f t="shared" si="22"/>
        <v/>
      </c>
      <c r="BO19" s="74">
        <f t="shared" si="23"/>
        <v>0</v>
      </c>
      <c r="BP19" s="74" t="str">
        <f t="shared" si="24"/>
        <v/>
      </c>
      <c r="BQ19" s="55"/>
      <c r="BR19" s="55"/>
      <c r="BS19" s="55"/>
      <c r="BT19" s="55"/>
      <c r="BU19" s="55"/>
      <c r="BV19" s="55"/>
      <c r="BW19" s="55"/>
      <c r="BX19" s="55"/>
    </row>
    <row r="20" ht="45.0" customHeight="1">
      <c r="A20" s="76">
        <v>3.0</v>
      </c>
      <c r="B20" s="77" t="str">
        <f>IF(Team!C20=0,"",Team!C20)</f>
        <v/>
      </c>
      <c r="C20" s="78"/>
      <c r="D20" s="79" t="str">
        <f t="shared" ref="D20:D23" si="26">BP18</f>
        <v/>
      </c>
      <c r="E20" s="80"/>
      <c r="F20" s="80"/>
      <c r="G20" s="80"/>
      <c r="H20" s="80"/>
      <c r="I20" s="80"/>
      <c r="J20" s="80"/>
      <c r="K20" s="80"/>
      <c r="L20" s="80"/>
      <c r="M20" s="80"/>
      <c r="N20" s="81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74" t="str">
        <f>IFERROR(HLOOKUP(IF(Team!AT20&gt;=AB$1,AB$1,0),$AB$3:$AS$4,2,0),"")</f>
        <v/>
      </c>
      <c r="AC20" s="74" t="str">
        <f>IFERROR(HLOOKUP(IF(Team!AT20&gt;=AC$1,AC$1,0),$AB$3:$AS$4,2,0),"")</f>
        <v/>
      </c>
      <c r="AD20" s="74" t="str">
        <f>IFERROR(HLOOKUP(IF(Team!AT20&gt;=AD$1,AD$1,0),$AB$3:$AS$4,2,0),"")</f>
        <v/>
      </c>
      <c r="AE20" s="74" t="str">
        <f>IFERROR(HLOOKUP(IF(Team!AT20&gt;=AE$1,AE$1,0),$AB$3:$AS$4,2,0),"")</f>
        <v/>
      </c>
      <c r="AF20" s="74" t="str">
        <f>IFERROR(HLOOKUP(IF(Team!AT20&gt;=AF$1,AF$1,0),$AB$3:$AS$4,2,0),"")</f>
        <v/>
      </c>
      <c r="AG20" s="74" t="str">
        <f>IFERROR(HLOOKUP(IF(Team!AT20&gt;=AG$1,AG$1,0),$AB$3:$AS$4,2,0),"")</f>
        <v/>
      </c>
      <c r="AH20" s="74" t="str">
        <f>IFERROR(HLOOKUP(IF(Team!AT20&gt;=AH$1,AH$1,0),$AB$3:$AS$4,2,0),"")</f>
        <v/>
      </c>
      <c r="AI20" s="74" t="str">
        <f>IFERROR(HLOOKUP(IF(Team!AT20&gt;=AI$1,AI$1,0),$AB$3:$AS$4,2,0),"")</f>
        <v/>
      </c>
      <c r="AJ20" s="74" t="str">
        <f>IFERROR(HLOOKUP(IF(Team!AT20&gt;=AJ$1,AJ$1,0),$AB$3:$AS$4,2,0),"")</f>
        <v/>
      </c>
      <c r="AK20" s="74" t="str">
        <f>IFERROR(HLOOKUP(IF(Team!AT20&gt;=AK$1,AK$1,0),$AB$3:$AS$4,2,0),"")</f>
        <v/>
      </c>
      <c r="AL20" s="74" t="str">
        <f>IFERROR(HLOOKUP(IF(Team!AT20&gt;=AL$1,AL$1,0),$AB$3:$AS$4,2,0),"")</f>
        <v/>
      </c>
      <c r="AM20" s="74" t="str">
        <f>IFERROR(HLOOKUP(IF(Team!AT20&gt;=AM$1,AM$1,0),$AB$3:$AS$4,2,0),"")</f>
        <v/>
      </c>
      <c r="AN20" s="74" t="str">
        <f>IFERROR(HLOOKUP(IF(Team!AT20&gt;=AN$1,AN$1,0),$AB$3:$AS$4,2,0),"")</f>
        <v/>
      </c>
      <c r="AO20" s="74" t="str">
        <f>IFERROR(HLOOKUP(IF(Team!AT20&gt;=AO$1,AO$1,0),$AB$3:$AS$4,2,0),"")</f>
        <v/>
      </c>
      <c r="AP20" s="74" t="str">
        <f>IFERROR(HLOOKUP(IF(Team!AT20&gt;=AP$1,AP$1,0),$AB$3:$AS$4,2,0),"")</f>
        <v/>
      </c>
      <c r="AQ20" s="74" t="str">
        <f>IFERROR(HLOOKUP(IF(Team!AT20&gt;=AQ$1,AQ$1,0),$AB$3:$AS$4,2,0),"")</f>
        <v/>
      </c>
      <c r="AR20" s="74" t="str">
        <f>IFERROR(HLOOKUP(IF(Team!AT20&gt;=AR$1,AR$1,0),$AB$3:$AS$4,2,0),"")</f>
        <v/>
      </c>
      <c r="AS20" s="74" t="str">
        <f>IFERROR(HLOOKUP(IF(Team!AT20&gt;=AS$1,AS$1,0),$AB$3:$AS$4,2,0),"")</f>
        <v/>
      </c>
      <c r="AT20" s="58"/>
      <c r="AU20" s="74">
        <f t="shared" ref="AU20:BL20" si="25">AU$1*COUNTIF($AB20:$AS20,AU$1)</f>
        <v>0</v>
      </c>
      <c r="AV20" s="74">
        <f t="shared" si="25"/>
        <v>0</v>
      </c>
      <c r="AW20" s="74">
        <f t="shared" si="25"/>
        <v>0</v>
      </c>
      <c r="AX20" s="74">
        <f t="shared" si="25"/>
        <v>0</v>
      </c>
      <c r="AY20" s="74">
        <f t="shared" si="25"/>
        <v>0</v>
      </c>
      <c r="AZ20" s="74">
        <f t="shared" si="25"/>
        <v>0</v>
      </c>
      <c r="BA20" s="74">
        <f t="shared" si="25"/>
        <v>0</v>
      </c>
      <c r="BB20" s="74">
        <f t="shared" si="25"/>
        <v>0</v>
      </c>
      <c r="BC20" s="74">
        <f t="shared" si="25"/>
        <v>0</v>
      </c>
      <c r="BD20" s="74">
        <f t="shared" si="25"/>
        <v>0</v>
      </c>
      <c r="BE20" s="74">
        <f t="shared" si="25"/>
        <v>0</v>
      </c>
      <c r="BF20" s="74">
        <f t="shared" si="25"/>
        <v>0</v>
      </c>
      <c r="BG20" s="74">
        <f t="shared" si="25"/>
        <v>0</v>
      </c>
      <c r="BH20" s="74">
        <f t="shared" si="25"/>
        <v>0</v>
      </c>
      <c r="BI20" s="74">
        <f t="shared" si="25"/>
        <v>0</v>
      </c>
      <c r="BJ20" s="74">
        <f t="shared" si="25"/>
        <v>0</v>
      </c>
      <c r="BK20" s="74">
        <f t="shared" si="25"/>
        <v>0</v>
      </c>
      <c r="BL20" s="74">
        <f t="shared" si="25"/>
        <v>0</v>
      </c>
      <c r="BM20" s="59"/>
      <c r="BN20" s="74" t="str">
        <f t="shared" si="22"/>
        <v/>
      </c>
      <c r="BO20" s="74">
        <f t="shared" si="23"/>
        <v>0</v>
      </c>
      <c r="BP20" s="74" t="str">
        <f t="shared" si="24"/>
        <v/>
      </c>
      <c r="BQ20" s="55"/>
      <c r="BR20" s="55"/>
      <c r="BS20" s="55"/>
      <c r="BT20" s="55"/>
      <c r="BU20" s="55"/>
      <c r="BV20" s="55"/>
      <c r="BW20" s="55"/>
      <c r="BX20" s="55"/>
    </row>
    <row r="21" ht="45.0" customHeight="1">
      <c r="A21" s="82"/>
      <c r="B21" s="77" t="str">
        <f>IF(Team!C21=0,"",Team!C21)</f>
        <v/>
      </c>
      <c r="C21" s="78"/>
      <c r="D21" s="83" t="str">
        <f t="shared" si="26"/>
        <v/>
      </c>
      <c r="E21" s="68"/>
      <c r="F21" s="68"/>
      <c r="G21" s="68"/>
      <c r="H21" s="68"/>
      <c r="I21" s="68"/>
      <c r="J21" s="68"/>
      <c r="K21" s="68"/>
      <c r="L21" s="68"/>
      <c r="M21" s="68"/>
      <c r="N21" s="69"/>
      <c r="O21" s="55"/>
      <c r="P21" s="55"/>
      <c r="Q21" s="55"/>
      <c r="R21" s="55"/>
      <c r="S21" s="84"/>
      <c r="T21" s="85" t="s">
        <v>34</v>
      </c>
      <c r="U21" s="5"/>
      <c r="V21" s="5"/>
      <c r="W21" s="5"/>
      <c r="X21" s="5"/>
      <c r="Y21" s="6"/>
      <c r="Z21" s="86">
        <v>0.0</v>
      </c>
      <c r="AA21" s="87"/>
      <c r="AB21" s="88" t="str">
        <f>IFERROR(HLOOKUP(IF(Team!AT21&gt;=AB$1,AB$1,0),$AB$3:$AS$4,2,0),"")</f>
        <v/>
      </c>
      <c r="AC21" s="74" t="str">
        <f>IFERROR(HLOOKUP(IF(Team!AT21&gt;=AC$1,AC$1,0),$AB$3:$AS$4,2,0),"")</f>
        <v/>
      </c>
      <c r="AD21" s="74" t="str">
        <f>IFERROR(HLOOKUP(IF(Team!AT21&gt;=AD$1,AD$1,0),$AB$3:$AS$4,2,0),"")</f>
        <v/>
      </c>
      <c r="AE21" s="74" t="str">
        <f>IFERROR(HLOOKUP(IF(Team!AT21&gt;=AE$1,AE$1,0),$AB$3:$AS$4,2,0),"")</f>
        <v/>
      </c>
      <c r="AF21" s="74" t="str">
        <f>IFERROR(HLOOKUP(IF(Team!AT21&gt;=AF$1,AF$1,0),$AB$3:$AS$4,2,0),"")</f>
        <v/>
      </c>
      <c r="AG21" s="74" t="str">
        <f>IFERROR(HLOOKUP(IF(Team!AT21&gt;=AG$1,AG$1,0),$AB$3:$AS$4,2,0),"")</f>
        <v/>
      </c>
      <c r="AH21" s="74" t="str">
        <f>IFERROR(HLOOKUP(IF(Team!AT21&gt;=AH$1,AH$1,0),$AB$3:$AS$4,2,0),"")</f>
        <v/>
      </c>
      <c r="AI21" s="74" t="str">
        <f>IFERROR(HLOOKUP(IF(Team!AT21&gt;=AI$1,AI$1,0),$AB$3:$AS$4,2,0),"")</f>
        <v/>
      </c>
      <c r="AJ21" s="74" t="str">
        <f>IFERROR(HLOOKUP(IF(Team!AT21&gt;=AJ$1,AJ$1,0),$AB$3:$AS$4,2,0),"")</f>
        <v/>
      </c>
      <c r="AK21" s="74" t="str">
        <f>IFERROR(HLOOKUP(IF(Team!AT21&gt;=AK$1,AK$1,0),$AB$3:$AS$4,2,0),"")</f>
        <v/>
      </c>
      <c r="AL21" s="74" t="str">
        <f>IFERROR(HLOOKUP(IF(Team!AT21&gt;=AL$1,AL$1,0),$AB$3:$AS$4,2,0),"")</f>
        <v/>
      </c>
      <c r="AM21" s="74" t="str">
        <f>IFERROR(HLOOKUP(IF(Team!AT21&gt;=AM$1,AM$1,0),$AB$3:$AS$4,2,0),"")</f>
        <v/>
      </c>
      <c r="AN21" s="74" t="str">
        <f>IFERROR(HLOOKUP(IF(Team!AT21&gt;=AN$1,AN$1,0),$AB$3:$AS$4,2,0),"")</f>
        <v/>
      </c>
      <c r="AO21" s="74" t="str">
        <f>IFERROR(HLOOKUP(IF(Team!AT21&gt;=AO$1,AO$1,0),$AB$3:$AS$4,2,0),"")</f>
        <v/>
      </c>
      <c r="AP21" s="74" t="str">
        <f>IFERROR(HLOOKUP(IF(Team!AT21&gt;=AP$1,AP$1,0),$AB$3:$AS$4,2,0),"")</f>
        <v/>
      </c>
      <c r="AQ21" s="74" t="str">
        <f>IFERROR(HLOOKUP(IF(Team!AT21&gt;=AQ$1,AQ$1,0),$AB$3:$AS$4,2,0),"")</f>
        <v/>
      </c>
      <c r="AR21" s="74" t="str">
        <f>IFERROR(HLOOKUP(IF(Team!AT21&gt;=AR$1,AR$1,0),$AB$3:$AS$4,2,0),"")</f>
        <v/>
      </c>
      <c r="AS21" s="74" t="str">
        <f>IFERROR(HLOOKUP(IF(Team!AT21&gt;=AS$1,AS$1,0),$AB$3:$AS$4,2,0),"")</f>
        <v/>
      </c>
      <c r="AT21" s="58"/>
      <c r="AU21" s="74">
        <f t="shared" ref="AU21:BL21" si="27">AU$1*COUNTIF($AB21:$AS21,AU$1)</f>
        <v>0</v>
      </c>
      <c r="AV21" s="74">
        <f t="shared" si="27"/>
        <v>0</v>
      </c>
      <c r="AW21" s="74">
        <f t="shared" si="27"/>
        <v>0</v>
      </c>
      <c r="AX21" s="74">
        <f t="shared" si="27"/>
        <v>0</v>
      </c>
      <c r="AY21" s="74">
        <f t="shared" si="27"/>
        <v>0</v>
      </c>
      <c r="AZ21" s="74">
        <f t="shared" si="27"/>
        <v>0</v>
      </c>
      <c r="BA21" s="74">
        <f t="shared" si="27"/>
        <v>0</v>
      </c>
      <c r="BB21" s="74">
        <f t="shared" si="27"/>
        <v>0</v>
      </c>
      <c r="BC21" s="74">
        <f t="shared" si="27"/>
        <v>0</v>
      </c>
      <c r="BD21" s="74">
        <f t="shared" si="27"/>
        <v>0</v>
      </c>
      <c r="BE21" s="74">
        <f t="shared" si="27"/>
        <v>0</v>
      </c>
      <c r="BF21" s="74">
        <f t="shared" si="27"/>
        <v>0</v>
      </c>
      <c r="BG21" s="74">
        <f t="shared" si="27"/>
        <v>0</v>
      </c>
      <c r="BH21" s="74">
        <f t="shared" si="27"/>
        <v>0</v>
      </c>
      <c r="BI21" s="74">
        <f t="shared" si="27"/>
        <v>0</v>
      </c>
      <c r="BJ21" s="74">
        <f t="shared" si="27"/>
        <v>0</v>
      </c>
      <c r="BK21" s="74">
        <f t="shared" si="27"/>
        <v>0</v>
      </c>
      <c r="BL21" s="74">
        <f t="shared" si="27"/>
        <v>0</v>
      </c>
      <c r="BM21" s="59"/>
      <c r="BN21" s="74" t="str">
        <f t="shared" si="22"/>
        <v/>
      </c>
      <c r="BO21" s="74">
        <f t="shared" si="23"/>
        <v>0</v>
      </c>
      <c r="BP21" s="74" t="str">
        <f t="shared" si="24"/>
        <v/>
      </c>
      <c r="BQ21" s="55"/>
      <c r="BR21" s="55"/>
      <c r="BS21" s="55"/>
      <c r="BT21" s="55"/>
      <c r="BU21" s="55"/>
      <c r="BV21" s="55"/>
      <c r="BW21" s="55"/>
      <c r="BX21" s="55"/>
    </row>
    <row r="22" ht="45.0" customHeight="1">
      <c r="A22" s="82"/>
      <c r="B22" s="77" t="str">
        <f>IF(Team!AC20=0,"",Team!AC20)</f>
        <v/>
      </c>
      <c r="C22" s="78"/>
      <c r="D22" s="83" t="str">
        <f t="shared" si="26"/>
        <v/>
      </c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55"/>
      <c r="P22" s="55"/>
      <c r="Q22" s="55"/>
      <c r="R22" s="55"/>
      <c r="S22" s="89"/>
      <c r="T22" s="85" t="s">
        <v>35</v>
      </c>
      <c r="U22" s="5"/>
      <c r="V22" s="5"/>
      <c r="W22" s="5"/>
      <c r="X22" s="5"/>
      <c r="Y22" s="6"/>
      <c r="Z22" s="86">
        <v>0.0</v>
      </c>
      <c r="AA22" s="87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9"/>
      <c r="BN22" s="58"/>
      <c r="BO22" s="58"/>
      <c r="BP22" s="58"/>
      <c r="BQ22" s="55"/>
      <c r="BR22" s="55"/>
      <c r="BS22" s="55"/>
      <c r="BT22" s="55"/>
      <c r="BU22" s="55"/>
      <c r="BV22" s="55"/>
      <c r="BW22" s="55"/>
      <c r="BX22" s="90"/>
    </row>
    <row r="23" ht="45.0" customHeight="1">
      <c r="A23" s="35"/>
      <c r="B23" s="77" t="str">
        <f>IF(Team!AC21=0,"",Team!AC21)</f>
        <v/>
      </c>
      <c r="C23" s="78"/>
      <c r="D23" s="83" t="str">
        <f t="shared" si="26"/>
        <v/>
      </c>
      <c r="E23" s="68"/>
      <c r="F23" s="68"/>
      <c r="G23" s="68"/>
      <c r="H23" s="68"/>
      <c r="I23" s="68"/>
      <c r="J23" s="68"/>
      <c r="K23" s="68"/>
      <c r="L23" s="68"/>
      <c r="M23" s="68"/>
      <c r="N23" s="69"/>
      <c r="O23" s="55"/>
      <c r="P23" s="55"/>
      <c r="Q23" s="55"/>
      <c r="R23" s="55"/>
      <c r="S23" s="89"/>
      <c r="T23" s="85" t="s">
        <v>36</v>
      </c>
      <c r="U23" s="5"/>
      <c r="V23" s="5"/>
      <c r="W23" s="5"/>
      <c r="X23" s="5"/>
      <c r="Y23" s="6"/>
      <c r="Z23" s="86">
        <v>0.0</v>
      </c>
      <c r="AA23" s="87"/>
      <c r="AB23" s="88" t="str">
        <f>IFERROR(HLOOKUP(IF(Team!T23&gt;=AB$1,AB$1,0),$AB$3:$AS$4,2,0),"")</f>
        <v/>
      </c>
      <c r="AC23" s="74" t="str">
        <f>IFERROR(HLOOKUP(IF(Team!T23&gt;=AC$1,AC$1,0),$AB$3:$AS$4,2,0),"")</f>
        <v/>
      </c>
      <c r="AD23" s="74" t="str">
        <f>IFERROR(HLOOKUP(IF(Team!T23&gt;=AD$1,AD$1,0),$AB$3:$AS$4,2,0),"")</f>
        <v/>
      </c>
      <c r="AE23" s="74" t="str">
        <f>IFERROR(HLOOKUP(IF(Team!T23&gt;=AE$1,AE$1,0),$AB$3:$AS$4,2,0),"")</f>
        <v/>
      </c>
      <c r="AF23" s="74" t="str">
        <f>IFERROR(HLOOKUP(IF(Team!T23&gt;=AF$1,AF$1,0),$AB$3:$AS$4,2,0),"")</f>
        <v/>
      </c>
      <c r="AG23" s="74" t="str">
        <f>IFERROR(HLOOKUP(IF(Team!T23&gt;=AG$1,AG$1,0),$AB$3:$AS$4,2,0),"")</f>
        <v/>
      </c>
      <c r="AH23" s="74" t="str">
        <f>IFERROR(HLOOKUP(IF(Team!T23&gt;=AH$1,AH$1,0),$AB$3:$AS$4,2,0),"")</f>
        <v/>
      </c>
      <c r="AI23" s="74" t="str">
        <f>IFERROR(HLOOKUP(IF(Team!T23&gt;=AI$1,AI$1,0),$AB$3:$AS$4,2,0),"")</f>
        <v/>
      </c>
      <c r="AJ23" s="74" t="str">
        <f>IFERROR(HLOOKUP(IF(Team!T23&gt;=AJ$1,AJ$1,0),$AB$3:$AS$4,2,0),"")</f>
        <v/>
      </c>
      <c r="AK23" s="74" t="str">
        <f>IFERROR(HLOOKUP(IF(Team!T23&gt;=AK$1,AK$1,0),$AB$3:$AS$4,2,0),"")</f>
        <v/>
      </c>
      <c r="AL23" s="74" t="str">
        <f>IFERROR(HLOOKUP(IF(Team!T23&gt;=AL$1,AL$1,0),$AB$3:$AS$4,2,0),"")</f>
        <v/>
      </c>
      <c r="AM23" s="74" t="str">
        <f>IFERROR(HLOOKUP(IF(Team!T23&gt;=AM$1,AM$1,0),$AB$3:$AS$4,2,0),"")</f>
        <v/>
      </c>
      <c r="AN23" s="74" t="str">
        <f>IFERROR(HLOOKUP(IF(Team!T23&gt;=AN$1,AN$1,0),$AB$3:$AS$4,2,0),"")</f>
        <v/>
      </c>
      <c r="AO23" s="74" t="str">
        <f>IFERROR(HLOOKUP(IF(Team!T23&gt;=AO$1,AO$1,0),$AB$3:$AS$4,2,0),"")</f>
        <v/>
      </c>
      <c r="AP23" s="74" t="str">
        <f>IFERROR(HLOOKUP(IF(Team!T23&gt;=AP$1,AP$1,0),$AB$3:$AS$4,2,0),"")</f>
        <v/>
      </c>
      <c r="AQ23" s="74" t="str">
        <f>IFERROR(HLOOKUP(IF(Team!T23&gt;=AQ$1,AQ$1,0),$AB$3:$AS$4,2,0),"")</f>
        <v/>
      </c>
      <c r="AR23" s="74" t="str">
        <f>IFERROR(HLOOKUP(IF(Team!T23&gt;=AR$1,AR$1,0),$AB$3:$AS$4,2,0),"")</f>
        <v/>
      </c>
      <c r="AS23" s="74" t="str">
        <f>IFERROR(HLOOKUP(IF(Team!T23&gt;=AS$1,AS$1,0),$AB$3:$AS$4,2,0),"")</f>
        <v/>
      </c>
      <c r="AT23" s="58"/>
      <c r="AU23" s="74">
        <f t="shared" ref="AU23:BL23" si="28">AU$1*COUNTIF($AB23:$AS23,AU$1)</f>
        <v>0</v>
      </c>
      <c r="AV23" s="74">
        <f t="shared" si="28"/>
        <v>0</v>
      </c>
      <c r="AW23" s="74">
        <f t="shared" si="28"/>
        <v>0</v>
      </c>
      <c r="AX23" s="74">
        <f t="shared" si="28"/>
        <v>0</v>
      </c>
      <c r="AY23" s="74">
        <f t="shared" si="28"/>
        <v>0</v>
      </c>
      <c r="AZ23" s="74">
        <f t="shared" si="28"/>
        <v>0</v>
      </c>
      <c r="BA23" s="74">
        <f t="shared" si="28"/>
        <v>0</v>
      </c>
      <c r="BB23" s="74">
        <f t="shared" si="28"/>
        <v>0</v>
      </c>
      <c r="BC23" s="74">
        <f t="shared" si="28"/>
        <v>0</v>
      </c>
      <c r="BD23" s="74">
        <f t="shared" si="28"/>
        <v>0</v>
      </c>
      <c r="BE23" s="74">
        <f t="shared" si="28"/>
        <v>0</v>
      </c>
      <c r="BF23" s="74">
        <f t="shared" si="28"/>
        <v>0</v>
      </c>
      <c r="BG23" s="74">
        <f t="shared" si="28"/>
        <v>0</v>
      </c>
      <c r="BH23" s="74">
        <f t="shared" si="28"/>
        <v>0</v>
      </c>
      <c r="BI23" s="74">
        <f t="shared" si="28"/>
        <v>0</v>
      </c>
      <c r="BJ23" s="74">
        <f t="shared" si="28"/>
        <v>0</v>
      </c>
      <c r="BK23" s="74">
        <f t="shared" si="28"/>
        <v>0</v>
      </c>
      <c r="BL23" s="74">
        <f t="shared" si="28"/>
        <v>0</v>
      </c>
      <c r="BM23" s="59"/>
      <c r="BN23" s="74" t="str">
        <f t="shared" ref="BN23:BN26" si="30">IF(AU23&lt;&gt;0,AU23&amp;", ","")&amp;IF(AV23&lt;&gt;0,AV23&amp;", ","")&amp;IF(AW23&lt;&gt;0,AW23&amp;", ","")&amp;IF(AX23&lt;&gt;0,AX23&amp;", ","")&amp;IF(AY23&lt;&gt;0,AY23&amp;", ","")&amp;IF(AZ23&lt;&gt;0,AZ23&amp;", ","")&amp;IF(BA23&lt;&gt;0,BA23&amp;", ","")&amp;IF(BB23&lt;&gt;0,BB23&amp;", ","")&amp;IF(BC23&lt;&gt;0,BC23&amp;", ","")&amp;IF(BD23&lt;&gt;0,BD23&amp;", ","")&amp;IF(BE23&lt;&gt;0,BE23&amp;", ","")&amp;IF(BF23&lt;&gt;0,BF23&amp;", ","")&amp;IF(BG23&lt;&gt;0,BG23&amp;", ","")&amp;IF(BH23&lt;&gt;0,BH23&amp;", ","")&amp;IF(BI23&lt;&gt;0,BI23&amp;", ","")&amp;IF(BJ23&lt;&gt;0,BJ23&amp;", ","")&amp;IF(BK23&lt;&gt;0,BK23&amp;", ","")&amp;IF(BL23&lt;&gt;0,BL23&amp;", ","")</f>
        <v/>
      </c>
      <c r="BO23" s="74">
        <f t="shared" ref="BO23:BO26" si="31">LEN(BN23)</f>
        <v>0</v>
      </c>
      <c r="BP23" s="74" t="str">
        <f t="shared" ref="BP23:BP26" si="32">IFERROR(LEFT(BN23,BO23-2),"")</f>
        <v/>
      </c>
      <c r="BQ23" s="55"/>
      <c r="BR23" s="55"/>
      <c r="BS23" s="55"/>
      <c r="BT23" s="55"/>
      <c r="BU23" s="55"/>
      <c r="BV23" s="55"/>
      <c r="BW23" s="55"/>
      <c r="BX23" s="90"/>
    </row>
    <row r="24" ht="45.0" customHeight="1">
      <c r="A24" s="55"/>
      <c r="B24" s="75" t="s">
        <v>37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9"/>
      <c r="O24" s="55"/>
      <c r="P24" s="55"/>
      <c r="Q24" s="55"/>
      <c r="R24" s="55"/>
      <c r="S24" s="84"/>
      <c r="T24" s="85" t="s">
        <v>38</v>
      </c>
      <c r="U24" s="5"/>
      <c r="V24" s="5"/>
      <c r="W24" s="5"/>
      <c r="X24" s="5"/>
      <c r="Y24" s="6"/>
      <c r="Z24" s="86">
        <v>0.0</v>
      </c>
      <c r="AA24" s="87"/>
      <c r="AB24" s="88" t="str">
        <f>IFERROR(HLOOKUP(IF(Team!T24&gt;=AB$1,AB$1,0),$AB$3:$AS$4,2,0),"")</f>
        <v/>
      </c>
      <c r="AC24" s="74" t="str">
        <f>IFERROR(HLOOKUP(IF(Team!T24&gt;=AC$1,AC$1,0),$AB$3:$AS$4,2,0),"")</f>
        <v/>
      </c>
      <c r="AD24" s="74" t="str">
        <f>IFERROR(HLOOKUP(IF(Team!T24&gt;=AD$1,AD$1,0),$AB$3:$AS$4,2,0),"")</f>
        <v/>
      </c>
      <c r="AE24" s="74" t="str">
        <f>IFERROR(HLOOKUP(IF(Team!T24&gt;=AE$1,AE$1,0),$AB$3:$AS$4,2,0),"")</f>
        <v/>
      </c>
      <c r="AF24" s="74" t="str">
        <f>IFERROR(HLOOKUP(IF(Team!T24&gt;=AF$1,AF$1,0),$AB$3:$AS$4,2,0),"")</f>
        <v/>
      </c>
      <c r="AG24" s="74" t="str">
        <f>IFERROR(HLOOKUP(IF(Team!T24&gt;=AG$1,AG$1,0),$AB$3:$AS$4,2,0),"")</f>
        <v/>
      </c>
      <c r="AH24" s="74" t="str">
        <f>IFERROR(HLOOKUP(IF(Team!T24&gt;=AH$1,AH$1,0),$AB$3:$AS$4,2,0),"")</f>
        <v/>
      </c>
      <c r="AI24" s="74" t="str">
        <f>IFERROR(HLOOKUP(IF(Team!T24&gt;=AI$1,AI$1,0),$AB$3:$AS$4,2,0),"")</f>
        <v/>
      </c>
      <c r="AJ24" s="74" t="str">
        <f>IFERROR(HLOOKUP(IF(Team!T24&gt;=AJ$1,AJ$1,0),$AB$3:$AS$4,2,0),"")</f>
        <v/>
      </c>
      <c r="AK24" s="74" t="str">
        <f>IFERROR(HLOOKUP(IF(Team!T24&gt;=AK$1,AK$1,0),$AB$3:$AS$4,2,0),"")</f>
        <v/>
      </c>
      <c r="AL24" s="74" t="str">
        <f>IFERROR(HLOOKUP(IF(Team!T24&gt;=AL$1,AL$1,0),$AB$3:$AS$4,2,0),"")</f>
        <v/>
      </c>
      <c r="AM24" s="74" t="str">
        <f>IFERROR(HLOOKUP(IF(Team!T24&gt;=AM$1,AM$1,0),$AB$3:$AS$4,2,0),"")</f>
        <v/>
      </c>
      <c r="AN24" s="74" t="str">
        <f>IFERROR(HLOOKUP(IF(Team!T24&gt;=AN$1,AN$1,0),$AB$3:$AS$4,2,0),"")</f>
        <v/>
      </c>
      <c r="AO24" s="74" t="str">
        <f>IFERROR(HLOOKUP(IF(Team!T24&gt;=AO$1,AO$1,0),$AB$3:$AS$4,2,0),"")</f>
        <v/>
      </c>
      <c r="AP24" s="74" t="str">
        <f>IFERROR(HLOOKUP(IF(Team!T24&gt;=AP$1,AP$1,0),$AB$3:$AS$4,2,0),"")</f>
        <v/>
      </c>
      <c r="AQ24" s="74" t="str">
        <f>IFERROR(HLOOKUP(IF(Team!T24&gt;=AQ$1,AQ$1,0),$AB$3:$AS$4,2,0),"")</f>
        <v/>
      </c>
      <c r="AR24" s="74" t="str">
        <f>IFERROR(HLOOKUP(IF(Team!T24&gt;=AR$1,AR$1,0),$AB$3:$AS$4,2,0),"")</f>
        <v/>
      </c>
      <c r="AS24" s="74" t="str">
        <f>IFERROR(HLOOKUP(IF(Team!T24&gt;=AS$1,AS$1,0),$AB$3:$AS$4,2,0),"")</f>
        <v/>
      </c>
      <c r="AT24" s="58"/>
      <c r="AU24" s="74">
        <f t="shared" ref="AU24:BL24" si="29">AU$1*COUNTIF($AB24:$AS24,AU$1)</f>
        <v>0</v>
      </c>
      <c r="AV24" s="74">
        <f t="shared" si="29"/>
        <v>0</v>
      </c>
      <c r="AW24" s="74">
        <f t="shared" si="29"/>
        <v>0</v>
      </c>
      <c r="AX24" s="74">
        <f t="shared" si="29"/>
        <v>0</v>
      </c>
      <c r="AY24" s="74">
        <f t="shared" si="29"/>
        <v>0</v>
      </c>
      <c r="AZ24" s="74">
        <f t="shared" si="29"/>
        <v>0</v>
      </c>
      <c r="BA24" s="74">
        <f t="shared" si="29"/>
        <v>0</v>
      </c>
      <c r="BB24" s="74">
        <f t="shared" si="29"/>
        <v>0</v>
      </c>
      <c r="BC24" s="74">
        <f t="shared" si="29"/>
        <v>0</v>
      </c>
      <c r="BD24" s="74">
        <f t="shared" si="29"/>
        <v>0</v>
      </c>
      <c r="BE24" s="74">
        <f t="shared" si="29"/>
        <v>0</v>
      </c>
      <c r="BF24" s="74">
        <f t="shared" si="29"/>
        <v>0</v>
      </c>
      <c r="BG24" s="74">
        <f t="shared" si="29"/>
        <v>0</v>
      </c>
      <c r="BH24" s="74">
        <f t="shared" si="29"/>
        <v>0</v>
      </c>
      <c r="BI24" s="74">
        <f t="shared" si="29"/>
        <v>0</v>
      </c>
      <c r="BJ24" s="74">
        <f t="shared" si="29"/>
        <v>0</v>
      </c>
      <c r="BK24" s="74">
        <f t="shared" si="29"/>
        <v>0</v>
      </c>
      <c r="BL24" s="74">
        <f t="shared" si="29"/>
        <v>0</v>
      </c>
      <c r="BM24" s="59"/>
      <c r="BN24" s="74" t="str">
        <f t="shared" si="30"/>
        <v/>
      </c>
      <c r="BO24" s="74">
        <f t="shared" si="31"/>
        <v>0</v>
      </c>
      <c r="BP24" s="74" t="str">
        <f t="shared" si="32"/>
        <v/>
      </c>
      <c r="BQ24" s="55"/>
      <c r="BR24" s="55"/>
      <c r="BS24" s="55"/>
      <c r="BT24" s="55"/>
      <c r="BU24" s="55"/>
      <c r="BV24" s="55"/>
      <c r="BW24" s="55"/>
      <c r="BX24" s="55"/>
    </row>
    <row r="25" ht="45.0" customHeight="1">
      <c r="A25" s="76">
        <v>4.0</v>
      </c>
      <c r="B25" s="77" t="str">
        <f>IF(Team!C23=0,"",Team!C23)</f>
        <v/>
      </c>
      <c r="C25" s="78"/>
      <c r="D25" s="79" t="str">
        <f t="shared" ref="D25:D28" si="34">BP23</f>
        <v/>
      </c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55"/>
      <c r="P25" s="55"/>
      <c r="Q25" s="55"/>
      <c r="R25" s="55"/>
      <c r="S25" s="89"/>
      <c r="T25" s="85" t="s">
        <v>39</v>
      </c>
      <c r="U25" s="5"/>
      <c r="V25" s="5"/>
      <c r="W25" s="5"/>
      <c r="X25" s="5"/>
      <c r="Y25" s="6"/>
      <c r="Z25" s="86">
        <v>0.0</v>
      </c>
      <c r="AA25" s="87"/>
      <c r="AB25" s="88" t="str">
        <f>IFERROR(HLOOKUP(IF(Team!AT23&gt;=AB$1,AB$1,0),$AB$3:$AS$4,2,0),"")</f>
        <v/>
      </c>
      <c r="AC25" s="74" t="str">
        <f>IFERROR(HLOOKUP(IF(Team!AT23&gt;=AC$1,AC$1,0),$AB$3:$AS$4,2,0),"")</f>
        <v/>
      </c>
      <c r="AD25" s="74" t="str">
        <f>IFERROR(HLOOKUP(IF(Team!AT23&gt;=AD$1,AD$1,0),$AB$3:$AS$4,2,0),"")</f>
        <v/>
      </c>
      <c r="AE25" s="74" t="str">
        <f>IFERROR(HLOOKUP(IF(Team!AT23&gt;=AE$1,AE$1,0),$AB$3:$AS$4,2,0),"")</f>
        <v/>
      </c>
      <c r="AF25" s="74" t="str">
        <f>IFERROR(HLOOKUP(IF(Team!AT23&gt;=AF$1,AF$1,0),$AB$3:$AS$4,2,0),"")</f>
        <v/>
      </c>
      <c r="AG25" s="74" t="str">
        <f>IFERROR(HLOOKUP(IF(Team!AT23&gt;=AG$1,AG$1,0),$AB$3:$AS$4,2,0),"")</f>
        <v/>
      </c>
      <c r="AH25" s="74" t="str">
        <f>IFERROR(HLOOKUP(IF(Team!AT23&gt;=AH$1,AH$1,0),$AB$3:$AS$4,2,0),"")</f>
        <v/>
      </c>
      <c r="AI25" s="74" t="str">
        <f>IFERROR(HLOOKUP(IF(Team!AT23&gt;=AI$1,AI$1,0),$AB$3:$AS$4,2,0),"")</f>
        <v/>
      </c>
      <c r="AJ25" s="74" t="str">
        <f>IFERROR(HLOOKUP(IF(Team!AT23&gt;=AJ$1,AJ$1,0),$AB$3:$AS$4,2,0),"")</f>
        <v/>
      </c>
      <c r="AK25" s="74" t="str">
        <f>IFERROR(HLOOKUP(IF(Team!AT23&gt;=AK$1,AK$1,0),$AB$3:$AS$4,2,0),"")</f>
        <v/>
      </c>
      <c r="AL25" s="74" t="str">
        <f>IFERROR(HLOOKUP(IF(Team!AT23&gt;=AL$1,AL$1,0),$AB$3:$AS$4,2,0),"")</f>
        <v/>
      </c>
      <c r="AM25" s="74" t="str">
        <f>IFERROR(HLOOKUP(IF(Team!AT23&gt;=AM$1,AM$1,0),$AB$3:$AS$4,2,0),"")</f>
        <v/>
      </c>
      <c r="AN25" s="74" t="str">
        <f>IFERROR(HLOOKUP(IF(Team!AT23&gt;=AN$1,AN$1,0),$AB$3:$AS$4,2,0),"")</f>
        <v/>
      </c>
      <c r="AO25" s="74" t="str">
        <f>IFERROR(HLOOKUP(IF(Team!AT23&gt;=AO$1,AO$1,0),$AB$3:$AS$4,2,0),"")</f>
        <v/>
      </c>
      <c r="AP25" s="74" t="str">
        <f>IFERROR(HLOOKUP(IF(Team!AT23&gt;=AP$1,AP$1,0),$AB$3:$AS$4,2,0),"")</f>
        <v/>
      </c>
      <c r="AQ25" s="74" t="str">
        <f>IFERROR(HLOOKUP(IF(Team!AT23&gt;=AQ$1,AQ$1,0),$AB$3:$AS$4,2,0),"")</f>
        <v/>
      </c>
      <c r="AR25" s="74" t="str">
        <f>IFERROR(HLOOKUP(IF(Team!AT23&gt;=AR$1,AR$1,0),$AB$3:$AS$4,2,0),"")</f>
        <v/>
      </c>
      <c r="AS25" s="74" t="str">
        <f>IFERROR(HLOOKUP(IF(Team!AT23&gt;=AS$1,AS$1,0),$AB$3:$AS$4,2,0),"")</f>
        <v/>
      </c>
      <c r="AT25" s="58"/>
      <c r="AU25" s="74">
        <f t="shared" ref="AU25:BL25" si="33">AU$1*COUNTIF($AB25:$AS25,AU$1)</f>
        <v>0</v>
      </c>
      <c r="AV25" s="74">
        <f t="shared" si="33"/>
        <v>0</v>
      </c>
      <c r="AW25" s="74">
        <f t="shared" si="33"/>
        <v>0</v>
      </c>
      <c r="AX25" s="74">
        <f t="shared" si="33"/>
        <v>0</v>
      </c>
      <c r="AY25" s="74">
        <f t="shared" si="33"/>
        <v>0</v>
      </c>
      <c r="AZ25" s="74">
        <f t="shared" si="33"/>
        <v>0</v>
      </c>
      <c r="BA25" s="74">
        <f t="shared" si="33"/>
        <v>0</v>
      </c>
      <c r="BB25" s="74">
        <f t="shared" si="33"/>
        <v>0</v>
      </c>
      <c r="BC25" s="74">
        <f t="shared" si="33"/>
        <v>0</v>
      </c>
      <c r="BD25" s="74">
        <f t="shared" si="33"/>
        <v>0</v>
      </c>
      <c r="BE25" s="74">
        <f t="shared" si="33"/>
        <v>0</v>
      </c>
      <c r="BF25" s="74">
        <f t="shared" si="33"/>
        <v>0</v>
      </c>
      <c r="BG25" s="74">
        <f t="shared" si="33"/>
        <v>0</v>
      </c>
      <c r="BH25" s="74">
        <f t="shared" si="33"/>
        <v>0</v>
      </c>
      <c r="BI25" s="74">
        <f t="shared" si="33"/>
        <v>0</v>
      </c>
      <c r="BJ25" s="74">
        <f t="shared" si="33"/>
        <v>0</v>
      </c>
      <c r="BK25" s="74">
        <f t="shared" si="33"/>
        <v>0</v>
      </c>
      <c r="BL25" s="74">
        <f t="shared" si="33"/>
        <v>0</v>
      </c>
      <c r="BM25" s="59"/>
      <c r="BN25" s="74" t="str">
        <f t="shared" si="30"/>
        <v/>
      </c>
      <c r="BO25" s="74">
        <f t="shared" si="31"/>
        <v>0</v>
      </c>
      <c r="BP25" s="74" t="str">
        <f t="shared" si="32"/>
        <v/>
      </c>
      <c r="BQ25" s="55"/>
      <c r="BR25" s="55"/>
      <c r="BS25" s="55"/>
      <c r="BT25" s="55"/>
      <c r="BU25" s="55"/>
      <c r="BV25" s="55"/>
      <c r="BW25" s="55"/>
      <c r="BX25" s="55"/>
    </row>
    <row r="26" ht="45.0" customHeight="1">
      <c r="A26" s="82"/>
      <c r="B26" s="77" t="str">
        <f>IF(Team!C24=0,"",Team!C24)</f>
        <v/>
      </c>
      <c r="C26" s="78"/>
      <c r="D26" s="83" t="str">
        <f t="shared" si="34"/>
        <v/>
      </c>
      <c r="E26" s="68"/>
      <c r="F26" s="68"/>
      <c r="G26" s="68"/>
      <c r="H26" s="68"/>
      <c r="I26" s="68"/>
      <c r="J26" s="68"/>
      <c r="K26" s="68"/>
      <c r="L26" s="68"/>
      <c r="M26" s="68"/>
      <c r="N26" s="69"/>
      <c r="O26" s="55"/>
      <c r="P26" s="55"/>
      <c r="Q26" s="55"/>
      <c r="R26" s="55"/>
      <c r="S26" s="89"/>
      <c r="T26" s="85" t="s">
        <v>40</v>
      </c>
      <c r="U26" s="5"/>
      <c r="V26" s="5"/>
      <c r="W26" s="5"/>
      <c r="X26" s="5"/>
      <c r="Y26" s="6"/>
      <c r="Z26" s="86">
        <v>0.0</v>
      </c>
      <c r="AA26" s="87"/>
      <c r="AB26" s="88" t="str">
        <f>IFERROR(HLOOKUP(IF(Team!AT24&gt;=AB$1,AB$1,0),$AB$3:$AS$4,2,0),"")</f>
        <v/>
      </c>
      <c r="AC26" s="74" t="str">
        <f>IFERROR(HLOOKUP(IF(Team!AT24&gt;=AC$1,AC$1,0),$AB$3:$AS$4,2,0),"")</f>
        <v/>
      </c>
      <c r="AD26" s="74" t="str">
        <f>IFERROR(HLOOKUP(IF(Team!AT24&gt;=AD$1,AD$1,0),$AB$3:$AS$4,2,0),"")</f>
        <v/>
      </c>
      <c r="AE26" s="74" t="str">
        <f>IFERROR(HLOOKUP(IF(Team!AT24&gt;=AE$1,AE$1,0),$AB$3:$AS$4,2,0),"")</f>
        <v/>
      </c>
      <c r="AF26" s="74" t="str">
        <f>IFERROR(HLOOKUP(IF(Team!AT24&gt;=AF$1,AF$1,0),$AB$3:$AS$4,2,0),"")</f>
        <v/>
      </c>
      <c r="AG26" s="74" t="str">
        <f>IFERROR(HLOOKUP(IF(Team!AT24&gt;=AG$1,AG$1,0),$AB$3:$AS$4,2,0),"")</f>
        <v/>
      </c>
      <c r="AH26" s="74" t="str">
        <f>IFERROR(HLOOKUP(IF(Team!AT24&gt;=AH$1,AH$1,0),$AB$3:$AS$4,2,0),"")</f>
        <v/>
      </c>
      <c r="AI26" s="74" t="str">
        <f>IFERROR(HLOOKUP(IF(Team!AT24&gt;=AI$1,AI$1,0),$AB$3:$AS$4,2,0),"")</f>
        <v/>
      </c>
      <c r="AJ26" s="74" t="str">
        <f>IFERROR(HLOOKUP(IF(Team!AT24&gt;=AJ$1,AJ$1,0),$AB$3:$AS$4,2,0),"")</f>
        <v/>
      </c>
      <c r="AK26" s="74" t="str">
        <f>IFERROR(HLOOKUP(IF(Team!AT24&gt;=AK$1,AK$1,0),$AB$3:$AS$4,2,0),"")</f>
        <v/>
      </c>
      <c r="AL26" s="74" t="str">
        <f>IFERROR(HLOOKUP(IF(Team!AT24&gt;=AL$1,AL$1,0),$AB$3:$AS$4,2,0),"")</f>
        <v/>
      </c>
      <c r="AM26" s="74" t="str">
        <f>IFERROR(HLOOKUP(IF(Team!AT24&gt;=AM$1,AM$1,0),$AB$3:$AS$4,2,0),"")</f>
        <v/>
      </c>
      <c r="AN26" s="74" t="str">
        <f>IFERROR(HLOOKUP(IF(Team!AT24&gt;=AN$1,AN$1,0),$AB$3:$AS$4,2,0),"")</f>
        <v/>
      </c>
      <c r="AO26" s="74" t="str">
        <f>IFERROR(HLOOKUP(IF(Team!AT24&gt;=AO$1,AO$1,0),$AB$3:$AS$4,2,0),"")</f>
        <v/>
      </c>
      <c r="AP26" s="74" t="str">
        <f>IFERROR(HLOOKUP(IF(Team!AT24&gt;=AP$1,AP$1,0),$AB$3:$AS$4,2,0),"")</f>
        <v/>
      </c>
      <c r="AQ26" s="74" t="str">
        <f>IFERROR(HLOOKUP(IF(Team!AT24&gt;=AQ$1,AQ$1,0),$AB$3:$AS$4,2,0),"")</f>
        <v/>
      </c>
      <c r="AR26" s="74" t="str">
        <f>IFERROR(HLOOKUP(IF(Team!AT24&gt;=AR$1,AR$1,0),$AB$3:$AS$4,2,0),"")</f>
        <v/>
      </c>
      <c r="AS26" s="74" t="str">
        <f>IFERROR(HLOOKUP(IF(Team!AT24&gt;=AS$1,AS$1,0),$AB$3:$AS$4,2,0),"")</f>
        <v/>
      </c>
      <c r="AT26" s="58"/>
      <c r="AU26" s="74">
        <f t="shared" ref="AU26:BL26" si="35">AU$1*COUNTIF($AB26:$AS26,AU$1)</f>
        <v>0</v>
      </c>
      <c r="AV26" s="74">
        <f t="shared" si="35"/>
        <v>0</v>
      </c>
      <c r="AW26" s="74">
        <f t="shared" si="35"/>
        <v>0</v>
      </c>
      <c r="AX26" s="74">
        <f t="shared" si="35"/>
        <v>0</v>
      </c>
      <c r="AY26" s="74">
        <f t="shared" si="35"/>
        <v>0</v>
      </c>
      <c r="AZ26" s="74">
        <f t="shared" si="35"/>
        <v>0</v>
      </c>
      <c r="BA26" s="74">
        <f t="shared" si="35"/>
        <v>0</v>
      </c>
      <c r="BB26" s="74">
        <f t="shared" si="35"/>
        <v>0</v>
      </c>
      <c r="BC26" s="74">
        <f t="shared" si="35"/>
        <v>0</v>
      </c>
      <c r="BD26" s="74">
        <f t="shared" si="35"/>
        <v>0</v>
      </c>
      <c r="BE26" s="74">
        <f t="shared" si="35"/>
        <v>0</v>
      </c>
      <c r="BF26" s="74">
        <f t="shared" si="35"/>
        <v>0</v>
      </c>
      <c r="BG26" s="74">
        <f t="shared" si="35"/>
        <v>0</v>
      </c>
      <c r="BH26" s="74">
        <f t="shared" si="35"/>
        <v>0</v>
      </c>
      <c r="BI26" s="74">
        <f t="shared" si="35"/>
        <v>0</v>
      </c>
      <c r="BJ26" s="74">
        <f t="shared" si="35"/>
        <v>0</v>
      </c>
      <c r="BK26" s="74">
        <f t="shared" si="35"/>
        <v>0</v>
      </c>
      <c r="BL26" s="74">
        <f t="shared" si="35"/>
        <v>0</v>
      </c>
      <c r="BM26" s="59"/>
      <c r="BN26" s="74" t="str">
        <f t="shared" si="30"/>
        <v/>
      </c>
      <c r="BO26" s="74">
        <f t="shared" si="31"/>
        <v>0</v>
      </c>
      <c r="BP26" s="74" t="str">
        <f t="shared" si="32"/>
        <v/>
      </c>
      <c r="BQ26" s="55"/>
      <c r="BR26" s="55"/>
      <c r="BS26" s="55"/>
      <c r="BT26" s="55"/>
      <c r="BU26" s="55"/>
      <c r="BV26" s="55"/>
      <c r="BW26" s="55"/>
      <c r="BX26" s="55"/>
    </row>
    <row r="27" ht="45.0" customHeight="1">
      <c r="A27" s="82"/>
      <c r="B27" s="77" t="str">
        <f>IF(Team!AC23=0,"",Team!AC23)</f>
        <v/>
      </c>
      <c r="C27" s="78"/>
      <c r="D27" s="83" t="str">
        <f t="shared" si="34"/>
        <v/>
      </c>
      <c r="E27" s="68"/>
      <c r="F27" s="68"/>
      <c r="G27" s="68"/>
      <c r="H27" s="68"/>
      <c r="I27" s="68"/>
      <c r="J27" s="68"/>
      <c r="K27" s="68"/>
      <c r="L27" s="68"/>
      <c r="M27" s="68"/>
      <c r="N27" s="69"/>
      <c r="O27" s="55"/>
      <c r="P27" s="55"/>
      <c r="Q27" s="55"/>
      <c r="R27" s="55"/>
      <c r="S27" s="89"/>
      <c r="T27" s="91"/>
      <c r="U27" s="91"/>
      <c r="V27" s="91"/>
      <c r="W27" s="55"/>
      <c r="X27" s="55"/>
      <c r="Y27" s="55"/>
      <c r="Z27" s="92"/>
      <c r="AA27" s="55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9"/>
      <c r="BN27" s="58"/>
      <c r="BO27" s="58"/>
      <c r="BP27" s="58"/>
      <c r="BQ27" s="55"/>
      <c r="BR27" s="55"/>
      <c r="BS27" s="55"/>
      <c r="BT27" s="55"/>
      <c r="BU27" s="55"/>
      <c r="BV27" s="55"/>
      <c r="BW27" s="55"/>
      <c r="BX27" s="55"/>
    </row>
    <row r="28" ht="45.0" customHeight="1">
      <c r="A28" s="35"/>
      <c r="B28" s="77" t="str">
        <f>IF(Team!AC24=0,"",Team!AC24)</f>
        <v/>
      </c>
      <c r="C28" s="78"/>
      <c r="D28" s="83" t="str">
        <f t="shared" si="34"/>
        <v/>
      </c>
      <c r="E28" s="68"/>
      <c r="F28" s="68"/>
      <c r="G28" s="68"/>
      <c r="H28" s="68"/>
      <c r="I28" s="68"/>
      <c r="J28" s="68"/>
      <c r="K28" s="68"/>
      <c r="L28" s="68"/>
      <c r="M28" s="68"/>
      <c r="N28" s="69"/>
      <c r="O28" s="55"/>
      <c r="P28" s="55"/>
      <c r="Q28" s="55"/>
      <c r="R28" s="55"/>
      <c r="S28" s="89"/>
      <c r="T28" s="85" t="s">
        <v>41</v>
      </c>
      <c r="U28" s="5"/>
      <c r="V28" s="5"/>
      <c r="W28" s="5"/>
      <c r="X28" s="5"/>
      <c r="Y28" s="6"/>
      <c r="Z28" s="86">
        <v>113.0</v>
      </c>
      <c r="AA28" s="87"/>
      <c r="AB28" s="88" t="str">
        <f>IFERROR(HLOOKUP(IF(Team!T26&gt;=AB$1,AB$1,0),$AB$3:$AS$4,2,0),"")</f>
        <v/>
      </c>
      <c r="AC28" s="74" t="str">
        <f>IFERROR(HLOOKUP(IF(Team!T26&gt;=AC$1,AC$1,0),$AB$3:$AS$4,2,0),"")</f>
        <v/>
      </c>
      <c r="AD28" s="74" t="str">
        <f>IFERROR(HLOOKUP(IF(Team!T26&gt;=AD$1,AD$1,0),$AB$3:$AS$4,2,0),"")</f>
        <v/>
      </c>
      <c r="AE28" s="74" t="str">
        <f>IFERROR(HLOOKUP(IF(Team!T26&gt;=AE$1,AE$1,0),$AB$3:$AS$4,2,0),"")</f>
        <v/>
      </c>
      <c r="AF28" s="74" t="str">
        <f>IFERROR(HLOOKUP(IF(Team!T26&gt;=AF$1,AF$1,0),$AB$3:$AS$4,2,0),"")</f>
        <v/>
      </c>
      <c r="AG28" s="74" t="str">
        <f>IFERROR(HLOOKUP(IF(Team!T26&gt;=AG$1,AG$1,0),$AB$3:$AS$4,2,0),"")</f>
        <v/>
      </c>
      <c r="AH28" s="74" t="str">
        <f>IFERROR(HLOOKUP(IF(Team!T26&gt;=AH$1,AH$1,0),$AB$3:$AS$4,2,0),"")</f>
        <v/>
      </c>
      <c r="AI28" s="74" t="str">
        <f>IFERROR(HLOOKUP(IF(Team!T26&gt;=AI$1,AI$1,0),$AB$3:$AS$4,2,0),"")</f>
        <v/>
      </c>
      <c r="AJ28" s="74" t="str">
        <f>IFERROR(HLOOKUP(IF(Team!T26&gt;=AJ$1,AJ$1,0),$AB$3:$AS$4,2,0),"")</f>
        <v/>
      </c>
      <c r="AK28" s="74" t="str">
        <f>IFERROR(HLOOKUP(IF(Team!T26&gt;=AK$1,AK$1,0),$AB$3:$AS$4,2,0),"")</f>
        <v/>
      </c>
      <c r="AL28" s="74" t="str">
        <f>IFERROR(HLOOKUP(IF(Team!T26&gt;=AL$1,AL$1,0),$AB$3:$AS$4,2,0),"")</f>
        <v/>
      </c>
      <c r="AM28" s="74" t="str">
        <f>IFERROR(HLOOKUP(IF(Team!T26&gt;=AM$1,AM$1,0),$AB$3:$AS$4,2,0),"")</f>
        <v/>
      </c>
      <c r="AN28" s="74" t="str">
        <f>IFERROR(HLOOKUP(IF(Team!T26&gt;=AN$1,AN$1,0),$AB$3:$AS$4,2,0),"")</f>
        <v/>
      </c>
      <c r="AO28" s="74" t="str">
        <f>IFERROR(HLOOKUP(IF(Team!T26&gt;=AO$1,AO$1,0),$AB$3:$AS$4,2,0),"")</f>
        <v/>
      </c>
      <c r="AP28" s="74" t="str">
        <f>IFERROR(HLOOKUP(IF(Team!T26&gt;=AP$1,AP$1,0),$AB$3:$AS$4,2,0),"")</f>
        <v/>
      </c>
      <c r="AQ28" s="74" t="str">
        <f>IFERROR(HLOOKUP(IF(Team!T26&gt;=AQ$1,AQ$1,0),$AB$3:$AS$4,2,0),"")</f>
        <v/>
      </c>
      <c r="AR28" s="74" t="str">
        <f>IFERROR(HLOOKUP(IF(Team!T26&gt;=AR$1,AR$1,0),$AB$3:$AS$4,2,0),"")</f>
        <v/>
      </c>
      <c r="AS28" s="74" t="str">
        <f>IFERROR(HLOOKUP(IF(Team!T26&gt;=AS$1,AS$1,0),$AB$3:$AS$4,2,0),"")</f>
        <v/>
      </c>
      <c r="AT28" s="58"/>
      <c r="AU28" s="74">
        <f t="shared" ref="AU28:BL28" si="36">AU$1*COUNTIF($AB28:$AS28,AU$1)</f>
        <v>0</v>
      </c>
      <c r="AV28" s="74">
        <f t="shared" si="36"/>
        <v>0</v>
      </c>
      <c r="AW28" s="74">
        <f t="shared" si="36"/>
        <v>0</v>
      </c>
      <c r="AX28" s="74">
        <f t="shared" si="36"/>
        <v>0</v>
      </c>
      <c r="AY28" s="74">
        <f t="shared" si="36"/>
        <v>0</v>
      </c>
      <c r="AZ28" s="74">
        <f t="shared" si="36"/>
        <v>0</v>
      </c>
      <c r="BA28" s="74">
        <f t="shared" si="36"/>
        <v>0</v>
      </c>
      <c r="BB28" s="74">
        <f t="shared" si="36"/>
        <v>0</v>
      </c>
      <c r="BC28" s="74">
        <f t="shared" si="36"/>
        <v>0</v>
      </c>
      <c r="BD28" s="74">
        <f t="shared" si="36"/>
        <v>0</v>
      </c>
      <c r="BE28" s="74">
        <f t="shared" si="36"/>
        <v>0</v>
      </c>
      <c r="BF28" s="74">
        <f t="shared" si="36"/>
        <v>0</v>
      </c>
      <c r="BG28" s="74">
        <f t="shared" si="36"/>
        <v>0</v>
      </c>
      <c r="BH28" s="74">
        <f t="shared" si="36"/>
        <v>0</v>
      </c>
      <c r="BI28" s="74">
        <f t="shared" si="36"/>
        <v>0</v>
      </c>
      <c r="BJ28" s="74">
        <f t="shared" si="36"/>
        <v>0</v>
      </c>
      <c r="BK28" s="74">
        <f t="shared" si="36"/>
        <v>0</v>
      </c>
      <c r="BL28" s="74">
        <f t="shared" si="36"/>
        <v>0</v>
      </c>
      <c r="BM28" s="59"/>
      <c r="BN28" s="74" t="str">
        <f t="shared" ref="BN28:BN31" si="38">IF(AU28&lt;&gt;0,AU28&amp;", ","")&amp;IF(AV28&lt;&gt;0,AV28&amp;", ","")&amp;IF(AW28&lt;&gt;0,AW28&amp;", ","")&amp;IF(AX28&lt;&gt;0,AX28&amp;", ","")&amp;IF(AY28&lt;&gt;0,AY28&amp;", ","")&amp;IF(AZ28&lt;&gt;0,AZ28&amp;", ","")&amp;IF(BA28&lt;&gt;0,BA28&amp;", ","")&amp;IF(BB28&lt;&gt;0,BB28&amp;", ","")&amp;IF(BC28&lt;&gt;0,BC28&amp;", ","")&amp;IF(BD28&lt;&gt;0,BD28&amp;", ","")&amp;IF(BE28&lt;&gt;0,BE28&amp;", ","")&amp;IF(BF28&lt;&gt;0,BF28&amp;", ","")&amp;IF(BG28&lt;&gt;0,BG28&amp;", ","")&amp;IF(BH28&lt;&gt;0,BH28&amp;", ","")&amp;IF(BI28&lt;&gt;0,BI28&amp;", ","")&amp;IF(BJ28&lt;&gt;0,BJ28&amp;", ","")&amp;IF(BK28&lt;&gt;0,BK28&amp;", ","")&amp;IF(BL28&lt;&gt;0,BL28&amp;", ","")</f>
        <v/>
      </c>
      <c r="BO28" s="74">
        <f t="shared" ref="BO28:BO31" si="39">LEN(BN28)</f>
        <v>0</v>
      </c>
      <c r="BP28" s="74" t="str">
        <f t="shared" ref="BP28:BP31" si="40">IFERROR(LEFT(BN28,BO28-2),"")</f>
        <v/>
      </c>
      <c r="BQ28" s="55"/>
      <c r="BR28" s="55"/>
      <c r="BS28" s="55"/>
      <c r="BT28" s="55"/>
      <c r="BU28" s="55"/>
      <c r="BV28" s="55"/>
      <c r="BW28" s="55"/>
      <c r="BX28" s="55"/>
    </row>
    <row r="29" ht="45.0" customHeight="1">
      <c r="A29" s="55"/>
      <c r="B29" s="75" t="s">
        <v>42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74" t="str">
        <f>IFERROR(HLOOKUP(IF(Team!T27&gt;=AB$1,AB$1,0),$AB$3:$AS$4,2,0),"")</f>
        <v/>
      </c>
      <c r="AC29" s="74" t="str">
        <f>IFERROR(HLOOKUP(IF(Team!T27&gt;=AC$1,AC$1,0),$AB$3:$AS$4,2,0),"")</f>
        <v/>
      </c>
      <c r="AD29" s="74" t="str">
        <f>IFERROR(HLOOKUP(IF(Team!T27&gt;=AD$1,AD$1,0),$AB$3:$AS$4,2,0),"")</f>
        <v/>
      </c>
      <c r="AE29" s="74" t="str">
        <f>IFERROR(HLOOKUP(IF(Team!T27&gt;=AE$1,AE$1,0),$AB$3:$AS$4,2,0),"")</f>
        <v/>
      </c>
      <c r="AF29" s="74" t="str">
        <f>IFERROR(HLOOKUP(IF(Team!T27&gt;=AF$1,AF$1,0),$AB$3:$AS$4,2,0),"")</f>
        <v/>
      </c>
      <c r="AG29" s="74" t="str">
        <f>IFERROR(HLOOKUP(IF(Team!T27&gt;=AG$1,AG$1,0),$AB$3:$AS$4,2,0),"")</f>
        <v/>
      </c>
      <c r="AH29" s="74" t="str">
        <f>IFERROR(HLOOKUP(IF(Team!T27&gt;=AH$1,AH$1,0),$AB$3:$AS$4,2,0),"")</f>
        <v/>
      </c>
      <c r="AI29" s="74" t="str">
        <f>IFERROR(HLOOKUP(IF(Team!T27&gt;=AI$1,AI$1,0),$AB$3:$AS$4,2,0),"")</f>
        <v/>
      </c>
      <c r="AJ29" s="74" t="str">
        <f>IFERROR(HLOOKUP(IF(Team!T27&gt;=AJ$1,AJ$1,0),$AB$3:$AS$4,2,0),"")</f>
        <v/>
      </c>
      <c r="AK29" s="74" t="str">
        <f>IFERROR(HLOOKUP(IF(Team!T27&gt;=AK$1,AK$1,0),$AB$3:$AS$4,2,0),"")</f>
        <v/>
      </c>
      <c r="AL29" s="74" t="str">
        <f>IFERROR(HLOOKUP(IF(Team!T27&gt;=AL$1,AL$1,0),$AB$3:$AS$4,2,0),"")</f>
        <v/>
      </c>
      <c r="AM29" s="74" t="str">
        <f>IFERROR(HLOOKUP(IF(Team!T27&gt;=AM$1,AM$1,0),$AB$3:$AS$4,2,0),"")</f>
        <v/>
      </c>
      <c r="AN29" s="74" t="str">
        <f>IFERROR(HLOOKUP(IF(Team!T27&gt;=AN$1,AN$1,0),$AB$3:$AS$4,2,0),"")</f>
        <v/>
      </c>
      <c r="AO29" s="74" t="str">
        <f>IFERROR(HLOOKUP(IF(Team!T27&gt;=AO$1,AO$1,0),$AB$3:$AS$4,2,0),"")</f>
        <v/>
      </c>
      <c r="AP29" s="74" t="str">
        <f>IFERROR(HLOOKUP(IF(Team!T27&gt;=AP$1,AP$1,0),$AB$3:$AS$4,2,0),"")</f>
        <v/>
      </c>
      <c r="AQ29" s="74" t="str">
        <f>IFERROR(HLOOKUP(IF(Team!T27&gt;=AQ$1,AQ$1,0),$AB$3:$AS$4,2,0),"")</f>
        <v/>
      </c>
      <c r="AR29" s="74" t="str">
        <f>IFERROR(HLOOKUP(IF(Team!T27&gt;=AR$1,AR$1,0),$AB$3:$AS$4,2,0),"")</f>
        <v/>
      </c>
      <c r="AS29" s="74" t="str">
        <f>IFERROR(HLOOKUP(IF(Team!T27&gt;=AS$1,AS$1,0),$AB$3:$AS$4,2,0),"")</f>
        <v/>
      </c>
      <c r="AT29" s="58"/>
      <c r="AU29" s="74">
        <f t="shared" ref="AU29:BL29" si="37">AU$1*COUNTIF($AB29:$AS29,AU$1)</f>
        <v>0</v>
      </c>
      <c r="AV29" s="74">
        <f t="shared" si="37"/>
        <v>0</v>
      </c>
      <c r="AW29" s="74">
        <f t="shared" si="37"/>
        <v>0</v>
      </c>
      <c r="AX29" s="74">
        <f t="shared" si="37"/>
        <v>0</v>
      </c>
      <c r="AY29" s="74">
        <f t="shared" si="37"/>
        <v>0</v>
      </c>
      <c r="AZ29" s="74">
        <f t="shared" si="37"/>
        <v>0</v>
      </c>
      <c r="BA29" s="74">
        <f t="shared" si="37"/>
        <v>0</v>
      </c>
      <c r="BB29" s="74">
        <f t="shared" si="37"/>
        <v>0</v>
      </c>
      <c r="BC29" s="74">
        <f t="shared" si="37"/>
        <v>0</v>
      </c>
      <c r="BD29" s="74">
        <f t="shared" si="37"/>
        <v>0</v>
      </c>
      <c r="BE29" s="74">
        <f t="shared" si="37"/>
        <v>0</v>
      </c>
      <c r="BF29" s="74">
        <f t="shared" si="37"/>
        <v>0</v>
      </c>
      <c r="BG29" s="74">
        <f t="shared" si="37"/>
        <v>0</v>
      </c>
      <c r="BH29" s="74">
        <f t="shared" si="37"/>
        <v>0</v>
      </c>
      <c r="BI29" s="74">
        <f t="shared" si="37"/>
        <v>0</v>
      </c>
      <c r="BJ29" s="74">
        <f t="shared" si="37"/>
        <v>0</v>
      </c>
      <c r="BK29" s="74">
        <f t="shared" si="37"/>
        <v>0</v>
      </c>
      <c r="BL29" s="74">
        <f t="shared" si="37"/>
        <v>0</v>
      </c>
      <c r="BM29" s="59"/>
      <c r="BN29" s="74" t="str">
        <f t="shared" si="38"/>
        <v/>
      </c>
      <c r="BO29" s="74">
        <f t="shared" si="39"/>
        <v>0</v>
      </c>
      <c r="BP29" s="74" t="str">
        <f t="shared" si="40"/>
        <v/>
      </c>
      <c r="BQ29" s="55"/>
      <c r="BR29" s="55"/>
      <c r="BS29" s="55"/>
      <c r="BT29" s="55"/>
      <c r="BU29" s="55"/>
      <c r="BV29" s="55"/>
      <c r="BW29" s="55"/>
      <c r="BX29" s="55"/>
    </row>
    <row r="30" ht="45.0" customHeight="1">
      <c r="A30" s="76">
        <v>5.0</v>
      </c>
      <c r="B30" s="77" t="str">
        <f>IF(Team!C26=0,"",Team!C26)</f>
        <v/>
      </c>
      <c r="C30" s="78"/>
      <c r="D30" s="79" t="str">
        <f t="shared" ref="D30:D33" si="42">BP28</f>
        <v/>
      </c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74" t="str">
        <f>IFERROR(HLOOKUP(IF(Team!AT26&gt;=AB$1,AB$1,0),$AB$3:$AS$4,2,0),"")</f>
        <v/>
      </c>
      <c r="AC30" s="74" t="str">
        <f>IFERROR(HLOOKUP(IF(Team!AT26&gt;=AC$1,AC$1,0),$AB$3:$AS$4,2,0),"")</f>
        <v/>
      </c>
      <c r="AD30" s="74" t="str">
        <f>IFERROR(HLOOKUP(IF(Team!AT26&gt;=AD$1,AD$1,0),$AB$3:$AS$4,2,0),"")</f>
        <v/>
      </c>
      <c r="AE30" s="74" t="str">
        <f>IFERROR(HLOOKUP(IF(Team!AT26&gt;=AE$1,AE$1,0),$AB$3:$AS$4,2,0),"")</f>
        <v/>
      </c>
      <c r="AF30" s="74" t="str">
        <f>IFERROR(HLOOKUP(IF(Team!AT26&gt;=AF$1,AF$1,0),$AB$3:$AS$4,2,0),"")</f>
        <v/>
      </c>
      <c r="AG30" s="74" t="str">
        <f>IFERROR(HLOOKUP(IF(Team!AT26&gt;=AG$1,AG$1,0),$AB$3:$AS$4,2,0),"")</f>
        <v/>
      </c>
      <c r="AH30" s="74" t="str">
        <f>IFERROR(HLOOKUP(IF(Team!AT26&gt;=AH$1,AH$1,0),$AB$3:$AS$4,2,0),"")</f>
        <v/>
      </c>
      <c r="AI30" s="74" t="str">
        <f>IFERROR(HLOOKUP(IF(Team!AT26&gt;=AI$1,AI$1,0),$AB$3:$AS$4,2,0),"")</f>
        <v/>
      </c>
      <c r="AJ30" s="74" t="str">
        <f>IFERROR(HLOOKUP(IF(Team!AT26&gt;=AJ$1,AJ$1,0),$AB$3:$AS$4,2,0),"")</f>
        <v/>
      </c>
      <c r="AK30" s="74" t="str">
        <f>IFERROR(HLOOKUP(IF(Team!AT26&gt;=AK$1,AK$1,0),$AB$3:$AS$4,2,0),"")</f>
        <v/>
      </c>
      <c r="AL30" s="74" t="str">
        <f>IFERROR(HLOOKUP(IF(Team!AT26&gt;=AL$1,AL$1,0),$AB$3:$AS$4,2,0),"")</f>
        <v/>
      </c>
      <c r="AM30" s="74" t="str">
        <f>IFERROR(HLOOKUP(IF(Team!AT26&gt;=AM$1,AM$1,0),$AB$3:$AS$4,2,0),"")</f>
        <v/>
      </c>
      <c r="AN30" s="74" t="str">
        <f>IFERROR(HLOOKUP(IF(Team!AT26&gt;=AN$1,AN$1,0),$AB$3:$AS$4,2,0),"")</f>
        <v/>
      </c>
      <c r="AO30" s="74" t="str">
        <f>IFERROR(HLOOKUP(IF(Team!AT26&gt;=AO$1,AO$1,0),$AB$3:$AS$4,2,0),"")</f>
        <v/>
      </c>
      <c r="AP30" s="74" t="str">
        <f>IFERROR(HLOOKUP(IF(Team!AT26&gt;=AP$1,AP$1,0),$AB$3:$AS$4,2,0),"")</f>
        <v/>
      </c>
      <c r="AQ30" s="74" t="str">
        <f>IFERROR(HLOOKUP(IF(Team!AT26&gt;=AQ$1,AQ$1,0),$AB$3:$AS$4,2,0),"")</f>
        <v/>
      </c>
      <c r="AR30" s="74" t="str">
        <f>IFERROR(HLOOKUP(IF(Team!AT26&gt;=AR$1,AR$1,0),$AB$3:$AS$4,2,0),"")</f>
        <v/>
      </c>
      <c r="AS30" s="74" t="str">
        <f>IFERROR(HLOOKUP(IF(Team!AT26&gt;=AS$1,AS$1,0),$AB$3:$AS$4,2,0),"")</f>
        <v/>
      </c>
      <c r="AT30" s="58"/>
      <c r="AU30" s="74">
        <f t="shared" ref="AU30:BL30" si="41">AU$1*COUNTIF($AB30:$AS30,AU$1)</f>
        <v>0</v>
      </c>
      <c r="AV30" s="74">
        <f t="shared" si="41"/>
        <v>0</v>
      </c>
      <c r="AW30" s="74">
        <f t="shared" si="41"/>
        <v>0</v>
      </c>
      <c r="AX30" s="74">
        <f t="shared" si="41"/>
        <v>0</v>
      </c>
      <c r="AY30" s="74">
        <f t="shared" si="41"/>
        <v>0</v>
      </c>
      <c r="AZ30" s="74">
        <f t="shared" si="41"/>
        <v>0</v>
      </c>
      <c r="BA30" s="74">
        <f t="shared" si="41"/>
        <v>0</v>
      </c>
      <c r="BB30" s="74">
        <f t="shared" si="41"/>
        <v>0</v>
      </c>
      <c r="BC30" s="74">
        <f t="shared" si="41"/>
        <v>0</v>
      </c>
      <c r="BD30" s="74">
        <f t="shared" si="41"/>
        <v>0</v>
      </c>
      <c r="BE30" s="74">
        <f t="shared" si="41"/>
        <v>0</v>
      </c>
      <c r="BF30" s="74">
        <f t="shared" si="41"/>
        <v>0</v>
      </c>
      <c r="BG30" s="74">
        <f t="shared" si="41"/>
        <v>0</v>
      </c>
      <c r="BH30" s="74">
        <f t="shared" si="41"/>
        <v>0</v>
      </c>
      <c r="BI30" s="74">
        <f t="shared" si="41"/>
        <v>0</v>
      </c>
      <c r="BJ30" s="74">
        <f t="shared" si="41"/>
        <v>0</v>
      </c>
      <c r="BK30" s="74">
        <f t="shared" si="41"/>
        <v>0</v>
      </c>
      <c r="BL30" s="74">
        <f t="shared" si="41"/>
        <v>0</v>
      </c>
      <c r="BM30" s="59"/>
      <c r="BN30" s="74" t="str">
        <f t="shared" si="38"/>
        <v/>
      </c>
      <c r="BO30" s="74">
        <f t="shared" si="39"/>
        <v>0</v>
      </c>
      <c r="BP30" s="74" t="str">
        <f t="shared" si="40"/>
        <v/>
      </c>
      <c r="BQ30" s="55"/>
      <c r="BR30" s="55"/>
      <c r="BS30" s="55"/>
      <c r="BT30" s="55"/>
      <c r="BU30" s="55"/>
      <c r="BV30" s="55"/>
      <c r="BW30" s="55"/>
      <c r="BX30" s="55"/>
    </row>
    <row r="31" ht="45.0" customHeight="1">
      <c r="A31" s="82"/>
      <c r="B31" s="77" t="str">
        <f>IF(Team!C27=0,"",Team!C27)</f>
        <v/>
      </c>
      <c r="C31" s="78"/>
      <c r="D31" s="83" t="str">
        <f t="shared" si="42"/>
        <v/>
      </c>
      <c r="E31" s="68"/>
      <c r="F31" s="68"/>
      <c r="G31" s="68"/>
      <c r="H31" s="68"/>
      <c r="I31" s="68"/>
      <c r="J31" s="68"/>
      <c r="K31" s="68"/>
      <c r="L31" s="68"/>
      <c r="M31" s="68"/>
      <c r="N31" s="69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93" t="str">
        <f>IFERROR(HLOOKUP(IF(Team!AT27&gt;=AB$1,AB$1,0),$AB$3:$AS$4,2,0),"")</f>
        <v/>
      </c>
      <c r="AC31" s="93" t="str">
        <f>IFERROR(HLOOKUP(IF(Team!AT27&gt;=AC$1,AC$1,0),$AB$3:$AS$4,2,0),"")</f>
        <v/>
      </c>
      <c r="AD31" s="93" t="str">
        <f>IFERROR(HLOOKUP(IF(Team!AT27&gt;=AD$1,AD$1,0),$AB$3:$AS$4,2,0),"")</f>
        <v/>
      </c>
      <c r="AE31" s="93" t="str">
        <f>IFERROR(HLOOKUP(IF(Team!AT27&gt;=AE$1,AE$1,0),$AB$3:$AS$4,2,0),"")</f>
        <v/>
      </c>
      <c r="AF31" s="93" t="str">
        <f>IFERROR(HLOOKUP(IF(Team!AT27&gt;=AF$1,AF$1,0),$AB$3:$AS$4,2,0),"")</f>
        <v/>
      </c>
      <c r="AG31" s="93" t="str">
        <f>IFERROR(HLOOKUP(IF(Team!AT27&gt;=AG$1,AG$1,0),$AB$3:$AS$4,2,0),"")</f>
        <v/>
      </c>
      <c r="AH31" s="93" t="str">
        <f>IFERROR(HLOOKUP(IF(Team!AT27&gt;=AH$1,AH$1,0),$AB$3:$AS$4,2,0),"")</f>
        <v/>
      </c>
      <c r="AI31" s="93" t="str">
        <f>IFERROR(HLOOKUP(IF(Team!AT27&gt;=AI$1,AI$1,0),$AB$3:$AS$4,2,0),"")</f>
        <v/>
      </c>
      <c r="AJ31" s="93" t="str">
        <f>IFERROR(HLOOKUP(IF(Team!AT27&gt;=AJ$1,AJ$1,0),$AB$3:$AS$4,2,0),"")</f>
        <v/>
      </c>
      <c r="AK31" s="93" t="str">
        <f>IFERROR(HLOOKUP(IF(Team!AT27&gt;=AK$1,AK$1,0),$AB$3:$AS$4,2,0),"")</f>
        <v/>
      </c>
      <c r="AL31" s="93" t="str">
        <f>IFERROR(HLOOKUP(IF(Team!AT27&gt;=AL$1,AL$1,0),$AB$3:$AS$4,2,0),"")</f>
        <v/>
      </c>
      <c r="AM31" s="93" t="str">
        <f>IFERROR(HLOOKUP(IF(Team!AT27&gt;=AM$1,AM$1,0),$AB$3:$AS$4,2,0),"")</f>
        <v/>
      </c>
      <c r="AN31" s="93" t="str">
        <f>IFERROR(HLOOKUP(IF(Team!AT27&gt;=AN$1,AN$1,0),$AB$3:$AS$4,2,0),"")</f>
        <v/>
      </c>
      <c r="AO31" s="93" t="str">
        <f>IFERROR(HLOOKUP(IF(Team!AT27&gt;=AO$1,AO$1,0),$AB$3:$AS$4,2,0),"")</f>
        <v/>
      </c>
      <c r="AP31" s="93" t="str">
        <f>IFERROR(HLOOKUP(IF(Team!AT27&gt;=AP$1,AP$1,0),$AB$3:$AS$4,2,0),"")</f>
        <v/>
      </c>
      <c r="AQ31" s="93" t="str">
        <f>IFERROR(HLOOKUP(IF(Team!AT27&gt;=AQ$1,AQ$1,0),$AB$3:$AS$4,2,0),"")</f>
        <v/>
      </c>
      <c r="AR31" s="93" t="str">
        <f>IFERROR(HLOOKUP(IF(Team!AT27&gt;=AR$1,AR$1,0),$AB$3:$AS$4,2,0),"")</f>
        <v/>
      </c>
      <c r="AS31" s="93" t="str">
        <f>IFERROR(HLOOKUP(IF(Team!AT27&gt;=AS$1,AS$1,0),$AB$3:$AS$4,2,0),"")</f>
        <v/>
      </c>
      <c r="AT31" s="94"/>
      <c r="AU31" s="93">
        <f t="shared" ref="AU31:BL31" si="43">AU$1*COUNTIF($AB31:$AS31,AU$1)</f>
        <v>0</v>
      </c>
      <c r="AV31" s="93">
        <f t="shared" si="43"/>
        <v>0</v>
      </c>
      <c r="AW31" s="93">
        <f t="shared" si="43"/>
        <v>0</v>
      </c>
      <c r="AX31" s="93">
        <f t="shared" si="43"/>
        <v>0</v>
      </c>
      <c r="AY31" s="93">
        <f t="shared" si="43"/>
        <v>0</v>
      </c>
      <c r="AZ31" s="93">
        <f t="shared" si="43"/>
        <v>0</v>
      </c>
      <c r="BA31" s="93">
        <f t="shared" si="43"/>
        <v>0</v>
      </c>
      <c r="BB31" s="93">
        <f t="shared" si="43"/>
        <v>0</v>
      </c>
      <c r="BC31" s="93">
        <f t="shared" si="43"/>
        <v>0</v>
      </c>
      <c r="BD31" s="93">
        <f t="shared" si="43"/>
        <v>0</v>
      </c>
      <c r="BE31" s="93">
        <f t="shared" si="43"/>
        <v>0</v>
      </c>
      <c r="BF31" s="93">
        <f t="shared" si="43"/>
        <v>0</v>
      </c>
      <c r="BG31" s="93">
        <f t="shared" si="43"/>
        <v>0</v>
      </c>
      <c r="BH31" s="93">
        <f t="shared" si="43"/>
        <v>0</v>
      </c>
      <c r="BI31" s="93">
        <f t="shared" si="43"/>
        <v>0</v>
      </c>
      <c r="BJ31" s="93">
        <f t="shared" si="43"/>
        <v>0</v>
      </c>
      <c r="BK31" s="93">
        <f t="shared" si="43"/>
        <v>0</v>
      </c>
      <c r="BL31" s="93">
        <f t="shared" si="43"/>
        <v>0</v>
      </c>
      <c r="BM31" s="2"/>
      <c r="BN31" s="93" t="str">
        <f t="shared" si="38"/>
        <v/>
      </c>
      <c r="BO31" s="93">
        <f t="shared" si="39"/>
        <v>0</v>
      </c>
      <c r="BP31" s="93" t="str">
        <f t="shared" si="40"/>
        <v/>
      </c>
      <c r="BQ31" s="55"/>
      <c r="BR31" s="55"/>
      <c r="BS31" s="55"/>
      <c r="BT31" s="55"/>
      <c r="BU31" s="55"/>
      <c r="BV31" s="55"/>
      <c r="BW31" s="55"/>
      <c r="BX31" s="55"/>
    </row>
    <row r="32" ht="45.0" customHeight="1">
      <c r="A32" s="82"/>
      <c r="B32" s="77" t="str">
        <f>IF(Team!AC26=0,"",Team!AC26)</f>
        <v/>
      </c>
      <c r="C32" s="78"/>
      <c r="D32" s="83" t="str">
        <f t="shared" si="42"/>
        <v/>
      </c>
      <c r="E32" s="68"/>
      <c r="F32" s="68"/>
      <c r="G32" s="68"/>
      <c r="H32" s="68"/>
      <c r="I32" s="68"/>
      <c r="J32" s="68"/>
      <c r="K32" s="68"/>
      <c r="L32" s="68"/>
      <c r="M32" s="68"/>
      <c r="N32" s="69"/>
      <c r="O32" s="55"/>
      <c r="P32" s="55"/>
      <c r="Q32" s="95" t="s">
        <v>43</v>
      </c>
      <c r="R32" s="96"/>
      <c r="S32" s="96"/>
      <c r="T32" s="96"/>
      <c r="U32" s="96"/>
      <c r="V32" s="55"/>
      <c r="W32" s="55"/>
      <c r="X32" s="55"/>
      <c r="Y32" s="55"/>
      <c r="Z32" s="55"/>
      <c r="AA32" s="55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2"/>
      <c r="BN32" s="94"/>
      <c r="BO32" s="94"/>
      <c r="BP32" s="94"/>
      <c r="BQ32" s="55"/>
      <c r="BR32" s="55"/>
      <c r="BS32" s="55"/>
      <c r="BT32" s="55"/>
      <c r="BU32" s="55"/>
      <c r="BV32" s="55"/>
      <c r="BW32" s="55"/>
      <c r="BX32" s="55"/>
    </row>
    <row r="33" ht="45.0" customHeight="1">
      <c r="A33" s="35"/>
      <c r="B33" s="77" t="str">
        <f>IF(Team!AC27=0,"",Team!AC27)</f>
        <v/>
      </c>
      <c r="C33" s="78"/>
      <c r="D33" s="83" t="str">
        <f t="shared" si="42"/>
        <v/>
      </c>
      <c r="E33" s="68"/>
      <c r="F33" s="68"/>
      <c r="G33" s="68"/>
      <c r="H33" s="68"/>
      <c r="I33" s="68"/>
      <c r="J33" s="68"/>
      <c r="K33" s="68"/>
      <c r="L33" s="68"/>
      <c r="M33" s="68"/>
      <c r="N33" s="69"/>
      <c r="O33" s="55"/>
      <c r="P33" s="55"/>
      <c r="Q33" s="97" t="s">
        <v>44</v>
      </c>
      <c r="R33" s="98"/>
      <c r="S33" s="99"/>
      <c r="T33" s="99"/>
      <c r="U33" s="99"/>
      <c r="V33" s="55"/>
      <c r="W33" s="55"/>
      <c r="X33" s="55"/>
      <c r="Y33" s="55"/>
      <c r="Z33" s="55"/>
      <c r="AA33" s="55"/>
      <c r="AB33" s="93" t="str">
        <f>IFERROR(HLOOKUP(IF(Team!T29&gt;=AB$1,AB$1,0),$AB$3:$AS$4,2,0),"")</f>
        <v/>
      </c>
      <c r="AC33" s="93" t="str">
        <f>IFERROR(HLOOKUP(IF(Team!T29&gt;=AC$1,AC$1,0),$AB$3:$AS$4,2,0),"")</f>
        <v/>
      </c>
      <c r="AD33" s="93" t="str">
        <f>IFERROR(HLOOKUP(IF(Team!T29&gt;=AD$1,AD$1,0),$AB$3:$AS$4,2,0),"")</f>
        <v/>
      </c>
      <c r="AE33" s="93" t="str">
        <f>IFERROR(HLOOKUP(IF(Team!T29&gt;=AE$1,AE$1,0),$AB$3:$AS$4,2,0),"")</f>
        <v/>
      </c>
      <c r="AF33" s="93" t="str">
        <f>IFERROR(HLOOKUP(IF(Team!T29&gt;=AF$1,AF$1,0),$AB$3:$AS$4,2,0),"")</f>
        <v/>
      </c>
      <c r="AG33" s="93" t="str">
        <f>IFERROR(HLOOKUP(IF(Team!T29&gt;=AG$1,AG$1,0),$AB$3:$AS$4,2,0),"")</f>
        <v/>
      </c>
      <c r="AH33" s="93" t="str">
        <f>IFERROR(HLOOKUP(IF(Team!T29&gt;=AH$1,AH$1,0),$AB$3:$AS$4,2,0),"")</f>
        <v/>
      </c>
      <c r="AI33" s="93" t="str">
        <f>IFERROR(HLOOKUP(IF(Team!T29&gt;=AI$1,AI$1,0),$AB$3:$AS$4,2,0),"")</f>
        <v/>
      </c>
      <c r="AJ33" s="93" t="str">
        <f>IFERROR(HLOOKUP(IF(Team!T29&gt;=AJ$1,AJ$1,0),$AB$3:$AS$4,2,0),"")</f>
        <v/>
      </c>
      <c r="AK33" s="93" t="str">
        <f>IFERROR(HLOOKUP(IF(Team!T29&gt;=AK$1,AK$1,0),$AB$3:$AS$4,2,0),"")</f>
        <v/>
      </c>
      <c r="AL33" s="93" t="str">
        <f>IFERROR(HLOOKUP(IF(Team!T29&gt;=AL$1,AL$1,0),$AB$3:$AS$4,2,0),"")</f>
        <v/>
      </c>
      <c r="AM33" s="93" t="str">
        <f>IFERROR(HLOOKUP(IF(Team!T29&gt;=AM$1,AM$1,0),$AB$3:$AS$4,2,0),"")</f>
        <v/>
      </c>
      <c r="AN33" s="93" t="str">
        <f>IFERROR(HLOOKUP(IF(Team!T29&gt;=AN$1,AN$1,0),$AB$3:$AS$4,2,0),"")</f>
        <v/>
      </c>
      <c r="AO33" s="93" t="str">
        <f>IFERROR(HLOOKUP(IF(Team!T29&gt;=AO$1,AO$1,0),$AB$3:$AS$4,2,0),"")</f>
        <v/>
      </c>
      <c r="AP33" s="93" t="str">
        <f>IFERROR(HLOOKUP(IF(Team!T29&gt;=AP$1,AP$1,0),$AB$3:$AS$4,2,0),"")</f>
        <v/>
      </c>
      <c r="AQ33" s="93" t="str">
        <f>IFERROR(HLOOKUP(IF(Team!T29&gt;=AQ$1,AQ$1,0),$AB$3:$AS$4,2,0),"")</f>
        <v/>
      </c>
      <c r="AR33" s="93" t="str">
        <f>IFERROR(HLOOKUP(IF(Team!T29&gt;=AR$1,AR$1,0),$AB$3:$AS$4,2,0),"")</f>
        <v/>
      </c>
      <c r="AS33" s="93" t="str">
        <f>IFERROR(HLOOKUP(IF(Team!T29&gt;=AS$1,AS$1,0),$AB$3:$AS$4,2,0),"")</f>
        <v/>
      </c>
      <c r="AT33" s="94"/>
      <c r="AU33" s="93">
        <f t="shared" ref="AU33:BL33" si="44">AU$1*COUNTIF($AB33:$AS33,AU$1)</f>
        <v>0</v>
      </c>
      <c r="AV33" s="93">
        <f t="shared" si="44"/>
        <v>0</v>
      </c>
      <c r="AW33" s="93">
        <f t="shared" si="44"/>
        <v>0</v>
      </c>
      <c r="AX33" s="93">
        <f t="shared" si="44"/>
        <v>0</v>
      </c>
      <c r="AY33" s="93">
        <f t="shared" si="44"/>
        <v>0</v>
      </c>
      <c r="AZ33" s="93">
        <f t="shared" si="44"/>
        <v>0</v>
      </c>
      <c r="BA33" s="93">
        <f t="shared" si="44"/>
        <v>0</v>
      </c>
      <c r="BB33" s="93">
        <f t="shared" si="44"/>
        <v>0</v>
      </c>
      <c r="BC33" s="93">
        <f t="shared" si="44"/>
        <v>0</v>
      </c>
      <c r="BD33" s="93">
        <f t="shared" si="44"/>
        <v>0</v>
      </c>
      <c r="BE33" s="93">
        <f t="shared" si="44"/>
        <v>0</v>
      </c>
      <c r="BF33" s="93">
        <f t="shared" si="44"/>
        <v>0</v>
      </c>
      <c r="BG33" s="93">
        <f t="shared" si="44"/>
        <v>0</v>
      </c>
      <c r="BH33" s="93">
        <f t="shared" si="44"/>
        <v>0</v>
      </c>
      <c r="BI33" s="93">
        <f t="shared" si="44"/>
        <v>0</v>
      </c>
      <c r="BJ33" s="93">
        <f t="shared" si="44"/>
        <v>0</v>
      </c>
      <c r="BK33" s="93">
        <f t="shared" si="44"/>
        <v>0</v>
      </c>
      <c r="BL33" s="93">
        <f t="shared" si="44"/>
        <v>0</v>
      </c>
      <c r="BM33" s="2"/>
      <c r="BN33" s="93" t="str">
        <f t="shared" ref="BN33:BN36" si="46">IF(AU33&lt;&gt;0,AU33&amp;", ","")&amp;IF(AV33&lt;&gt;0,AV33&amp;", ","")&amp;IF(AW33&lt;&gt;0,AW33&amp;", ","")&amp;IF(AX33&lt;&gt;0,AX33&amp;", ","")&amp;IF(AY33&lt;&gt;0,AY33&amp;", ","")&amp;IF(AZ33&lt;&gt;0,AZ33&amp;", ","")&amp;IF(BA33&lt;&gt;0,BA33&amp;", ","")&amp;IF(BB33&lt;&gt;0,BB33&amp;", ","")&amp;IF(BC33&lt;&gt;0,BC33&amp;", ","")&amp;IF(BD33&lt;&gt;0,BD33&amp;", ","")&amp;IF(BE33&lt;&gt;0,BE33&amp;", ","")&amp;IF(BF33&lt;&gt;0,BF33&amp;", ","")&amp;IF(BG33&lt;&gt;0,BG33&amp;", ","")&amp;IF(BH33&lt;&gt;0,BH33&amp;", ","")&amp;IF(BI33&lt;&gt;0,BI33&amp;", ","")&amp;IF(BJ33&lt;&gt;0,BJ33&amp;", ","")&amp;IF(BK33&lt;&gt;0,BK33&amp;", ","")&amp;IF(BL33&lt;&gt;0,BL33&amp;", ","")</f>
        <v/>
      </c>
      <c r="BO33" s="93">
        <f t="shared" ref="BO33:BO36" si="47">LEN(BN33)</f>
        <v>0</v>
      </c>
      <c r="BP33" s="93" t="str">
        <f t="shared" ref="BP33:BP36" si="48">IFERROR(LEFT(BN33,BO33-2),"")</f>
        <v/>
      </c>
      <c r="BQ33" s="55"/>
      <c r="BR33" s="55"/>
      <c r="BS33" s="55"/>
      <c r="BT33" s="55"/>
      <c r="BU33" s="55"/>
      <c r="BV33" s="55"/>
      <c r="BW33" s="55"/>
      <c r="BX33" s="55"/>
    </row>
    <row r="34" ht="45.0" customHeight="1">
      <c r="A34" s="55"/>
      <c r="B34" s="75" t="s">
        <v>45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9"/>
      <c r="O34" s="55"/>
      <c r="P34" s="55"/>
      <c r="Q34" s="100" t="s">
        <v>46</v>
      </c>
      <c r="R34" s="99"/>
      <c r="S34" s="99"/>
      <c r="T34" s="99"/>
      <c r="U34" s="99"/>
      <c r="V34" s="55"/>
      <c r="W34" s="55"/>
      <c r="X34" s="55"/>
      <c r="Y34" s="55"/>
      <c r="Z34" s="55"/>
      <c r="AA34" s="55"/>
      <c r="AB34" s="93" t="str">
        <f>IFERROR(HLOOKUP(IF(Team!T30&gt;=AB$1,AB$1,0),$AB$3:$AS$4,2,0),"")</f>
        <v/>
      </c>
      <c r="AC34" s="93" t="str">
        <f>IFERROR(HLOOKUP(IF(Team!T30&gt;=AC$1,AC$1,0),$AB$3:$AS$4,2,0),"")</f>
        <v/>
      </c>
      <c r="AD34" s="93" t="str">
        <f>IFERROR(HLOOKUP(IF(Team!T30&gt;=AD$1,AD$1,0),$AB$3:$AS$4,2,0),"")</f>
        <v/>
      </c>
      <c r="AE34" s="93" t="str">
        <f>IFERROR(HLOOKUP(IF(Team!T30&gt;=AE$1,AE$1,0),$AB$3:$AS$4,2,0),"")</f>
        <v/>
      </c>
      <c r="AF34" s="93" t="str">
        <f>IFERROR(HLOOKUP(IF(Team!T30&gt;=AF$1,AF$1,0),$AB$3:$AS$4,2,0),"")</f>
        <v/>
      </c>
      <c r="AG34" s="93" t="str">
        <f>IFERROR(HLOOKUP(IF(Team!T30&gt;=AG$1,AG$1,0),$AB$3:$AS$4,2,0),"")</f>
        <v/>
      </c>
      <c r="AH34" s="93" t="str">
        <f>IFERROR(HLOOKUP(IF(Team!T30&gt;=AH$1,AH$1,0),$AB$3:$AS$4,2,0),"")</f>
        <v/>
      </c>
      <c r="AI34" s="93" t="str">
        <f>IFERROR(HLOOKUP(IF(Team!T30&gt;=AI$1,AI$1,0),$AB$3:$AS$4,2,0),"")</f>
        <v/>
      </c>
      <c r="AJ34" s="93" t="str">
        <f>IFERROR(HLOOKUP(IF(Team!T30&gt;=AJ$1,AJ$1,0),$AB$3:$AS$4,2,0),"")</f>
        <v/>
      </c>
      <c r="AK34" s="93" t="str">
        <f>IFERROR(HLOOKUP(IF(Team!T30&gt;=AK$1,AK$1,0),$AB$3:$AS$4,2,0),"")</f>
        <v/>
      </c>
      <c r="AL34" s="93" t="str">
        <f>IFERROR(HLOOKUP(IF(Team!T30&gt;=AL$1,AL$1,0),$AB$3:$AS$4,2,0),"")</f>
        <v/>
      </c>
      <c r="AM34" s="93" t="str">
        <f>IFERROR(HLOOKUP(IF(Team!T30&gt;=AM$1,AM$1,0),$AB$3:$AS$4,2,0),"")</f>
        <v/>
      </c>
      <c r="AN34" s="93" t="str">
        <f>IFERROR(HLOOKUP(IF(Team!T30&gt;=AN$1,AN$1,0),$AB$3:$AS$4,2,0),"")</f>
        <v/>
      </c>
      <c r="AO34" s="93" t="str">
        <f>IFERROR(HLOOKUP(IF(Team!T30&gt;=AO$1,AO$1,0),$AB$3:$AS$4,2,0),"")</f>
        <v/>
      </c>
      <c r="AP34" s="93" t="str">
        <f>IFERROR(HLOOKUP(IF(Team!T30&gt;=AP$1,AP$1,0),$AB$3:$AS$4,2,0),"")</f>
        <v/>
      </c>
      <c r="AQ34" s="93" t="str">
        <f>IFERROR(HLOOKUP(IF(Team!T30&gt;=AQ$1,AQ$1,0),$AB$3:$AS$4,2,0),"")</f>
        <v/>
      </c>
      <c r="AR34" s="93" t="str">
        <f>IFERROR(HLOOKUP(IF(Team!T30&gt;=AR$1,AR$1,0),$AB$3:$AS$4,2,0),"")</f>
        <v/>
      </c>
      <c r="AS34" s="93" t="str">
        <f>IFERROR(HLOOKUP(IF(Team!T30&gt;=AS$1,AS$1,0),$AB$3:$AS$4,2,0),"")</f>
        <v/>
      </c>
      <c r="AT34" s="94"/>
      <c r="AU34" s="93">
        <f t="shared" ref="AU34:BL34" si="45">AU$1*COUNTIF($AB34:$AS34,AU$1)</f>
        <v>0</v>
      </c>
      <c r="AV34" s="93">
        <f t="shared" si="45"/>
        <v>0</v>
      </c>
      <c r="AW34" s="93">
        <f t="shared" si="45"/>
        <v>0</v>
      </c>
      <c r="AX34" s="93">
        <f t="shared" si="45"/>
        <v>0</v>
      </c>
      <c r="AY34" s="93">
        <f t="shared" si="45"/>
        <v>0</v>
      </c>
      <c r="AZ34" s="93">
        <f t="shared" si="45"/>
        <v>0</v>
      </c>
      <c r="BA34" s="93">
        <f t="shared" si="45"/>
        <v>0</v>
      </c>
      <c r="BB34" s="93">
        <f t="shared" si="45"/>
        <v>0</v>
      </c>
      <c r="BC34" s="93">
        <f t="shared" si="45"/>
        <v>0</v>
      </c>
      <c r="BD34" s="93">
        <f t="shared" si="45"/>
        <v>0</v>
      </c>
      <c r="BE34" s="93">
        <f t="shared" si="45"/>
        <v>0</v>
      </c>
      <c r="BF34" s="93">
        <f t="shared" si="45"/>
        <v>0</v>
      </c>
      <c r="BG34" s="93">
        <f t="shared" si="45"/>
        <v>0</v>
      </c>
      <c r="BH34" s="93">
        <f t="shared" si="45"/>
        <v>0</v>
      </c>
      <c r="BI34" s="93">
        <f t="shared" si="45"/>
        <v>0</v>
      </c>
      <c r="BJ34" s="93">
        <f t="shared" si="45"/>
        <v>0</v>
      </c>
      <c r="BK34" s="93">
        <f t="shared" si="45"/>
        <v>0</v>
      </c>
      <c r="BL34" s="93">
        <f t="shared" si="45"/>
        <v>0</v>
      </c>
      <c r="BM34" s="2"/>
      <c r="BN34" s="93" t="str">
        <f t="shared" si="46"/>
        <v/>
      </c>
      <c r="BO34" s="93">
        <f t="shared" si="47"/>
        <v>0</v>
      </c>
      <c r="BP34" s="93" t="str">
        <f t="shared" si="48"/>
        <v/>
      </c>
      <c r="BQ34" s="55"/>
      <c r="BR34" s="55"/>
      <c r="BS34" s="55"/>
      <c r="BT34" s="55"/>
      <c r="BU34" s="55"/>
      <c r="BV34" s="55"/>
      <c r="BW34" s="55"/>
      <c r="BX34" s="55"/>
    </row>
    <row r="35" ht="45.0" customHeight="1">
      <c r="A35" s="76" t="s">
        <v>20</v>
      </c>
      <c r="B35" s="77" t="str">
        <f>IF(Team!C29=0,"",Team!C29)</f>
        <v/>
      </c>
      <c r="C35" s="78"/>
      <c r="D35" s="79" t="str">
        <f t="shared" ref="D35:D38" si="50">BP33</f>
        <v/>
      </c>
      <c r="E35" s="80"/>
      <c r="F35" s="80"/>
      <c r="G35" s="80"/>
      <c r="H35" s="80"/>
      <c r="I35" s="80"/>
      <c r="J35" s="80"/>
      <c r="K35" s="80"/>
      <c r="L35" s="80"/>
      <c r="M35" s="80"/>
      <c r="N35" s="81"/>
      <c r="O35" s="55"/>
      <c r="P35" s="55"/>
      <c r="Q35" s="100" t="s">
        <v>47</v>
      </c>
      <c r="R35" s="99"/>
      <c r="S35" s="99"/>
      <c r="T35" s="99"/>
      <c r="U35" s="99"/>
      <c r="V35" s="55"/>
      <c r="W35" s="55"/>
      <c r="X35" s="55"/>
      <c r="Y35" s="55"/>
      <c r="Z35" s="55"/>
      <c r="AA35" s="55"/>
      <c r="AB35" s="93" t="str">
        <f>IFERROR(HLOOKUP(IF(Team!AT29&gt;=AB$1,AB$1,0),$AB$3:$AS$4,2,0),"")</f>
        <v/>
      </c>
      <c r="AC35" s="93" t="str">
        <f>IFERROR(HLOOKUP(IF(Team!AT29&gt;=AC$1,AC$1,0),$AB$3:$AS$4,2,0),"")</f>
        <v/>
      </c>
      <c r="AD35" s="93" t="str">
        <f>IFERROR(HLOOKUP(IF(Team!AT29&gt;=AD$1,AD$1,0),$AB$3:$AS$4,2,0),"")</f>
        <v/>
      </c>
      <c r="AE35" s="93" t="str">
        <f>IFERROR(HLOOKUP(IF(Team!AT29&gt;=AE$1,AE$1,0),$AB$3:$AS$4,2,0),"")</f>
        <v/>
      </c>
      <c r="AF35" s="93" t="str">
        <f>IFERROR(HLOOKUP(IF(Team!AT29&gt;=AF$1,AF$1,0),$AB$3:$AS$4,2,0),"")</f>
        <v/>
      </c>
      <c r="AG35" s="93" t="str">
        <f>IFERROR(HLOOKUP(IF(Team!AT29&gt;=AG$1,AG$1,0),$AB$3:$AS$4,2,0),"")</f>
        <v/>
      </c>
      <c r="AH35" s="93" t="str">
        <f>IFERROR(HLOOKUP(IF(Team!AT29&gt;=AH$1,AH$1,0),$AB$3:$AS$4,2,0),"")</f>
        <v/>
      </c>
      <c r="AI35" s="93" t="str">
        <f>IFERROR(HLOOKUP(IF(Team!AT29&gt;=AI$1,AI$1,0),$AB$3:$AS$4,2,0),"")</f>
        <v/>
      </c>
      <c r="AJ35" s="93" t="str">
        <f>IFERROR(HLOOKUP(IF(Team!AT29&gt;=AJ$1,AJ$1,0),$AB$3:$AS$4,2,0),"")</f>
        <v/>
      </c>
      <c r="AK35" s="93" t="str">
        <f>IFERROR(HLOOKUP(IF(Team!AT29&gt;=AK$1,AK$1,0),$AB$3:$AS$4,2,0),"")</f>
        <v/>
      </c>
      <c r="AL35" s="93" t="str">
        <f>IFERROR(HLOOKUP(IF(Team!AT29&gt;=AL$1,AL$1,0),$AB$3:$AS$4,2,0),"")</f>
        <v/>
      </c>
      <c r="AM35" s="93" t="str">
        <f>IFERROR(HLOOKUP(IF(Team!AT29&gt;=AM$1,AM$1,0),$AB$3:$AS$4,2,0),"")</f>
        <v/>
      </c>
      <c r="AN35" s="93" t="str">
        <f>IFERROR(HLOOKUP(IF(Team!AT29&gt;=AN$1,AN$1,0),$AB$3:$AS$4,2,0),"")</f>
        <v/>
      </c>
      <c r="AO35" s="93" t="str">
        <f>IFERROR(HLOOKUP(IF(Team!AT29&gt;=AO$1,AO$1,0),$AB$3:$AS$4,2,0),"")</f>
        <v/>
      </c>
      <c r="AP35" s="93" t="str">
        <f>IFERROR(HLOOKUP(IF(Team!AT29&gt;=AP$1,AP$1,0),$AB$3:$AS$4,2,0),"")</f>
        <v/>
      </c>
      <c r="AQ35" s="93" t="str">
        <f>IFERROR(HLOOKUP(IF(Team!AT29&gt;=AQ$1,AQ$1,0),$AB$3:$AS$4,2,0),"")</f>
        <v/>
      </c>
      <c r="AR35" s="93" t="str">
        <f>IFERROR(HLOOKUP(IF(Team!AT29&gt;=AR$1,AR$1,0),$AB$3:$AS$4,2,0),"")</f>
        <v/>
      </c>
      <c r="AS35" s="93" t="str">
        <f>IFERROR(HLOOKUP(IF(Team!AT29&gt;=AS$1,AS$1,0),$AB$3:$AS$4,2,0),"")</f>
        <v/>
      </c>
      <c r="AT35" s="94"/>
      <c r="AU35" s="93">
        <f t="shared" ref="AU35:BL35" si="49">AU$1*COUNTIF($AB35:$AS35,AU$1)</f>
        <v>0</v>
      </c>
      <c r="AV35" s="93">
        <f t="shared" si="49"/>
        <v>0</v>
      </c>
      <c r="AW35" s="93">
        <f t="shared" si="49"/>
        <v>0</v>
      </c>
      <c r="AX35" s="93">
        <f t="shared" si="49"/>
        <v>0</v>
      </c>
      <c r="AY35" s="93">
        <f t="shared" si="49"/>
        <v>0</v>
      </c>
      <c r="AZ35" s="93">
        <f t="shared" si="49"/>
        <v>0</v>
      </c>
      <c r="BA35" s="93">
        <f t="shared" si="49"/>
        <v>0</v>
      </c>
      <c r="BB35" s="93">
        <f t="shared" si="49"/>
        <v>0</v>
      </c>
      <c r="BC35" s="93">
        <f t="shared" si="49"/>
        <v>0</v>
      </c>
      <c r="BD35" s="93">
        <f t="shared" si="49"/>
        <v>0</v>
      </c>
      <c r="BE35" s="93">
        <f t="shared" si="49"/>
        <v>0</v>
      </c>
      <c r="BF35" s="93">
        <f t="shared" si="49"/>
        <v>0</v>
      </c>
      <c r="BG35" s="93">
        <f t="shared" si="49"/>
        <v>0</v>
      </c>
      <c r="BH35" s="93">
        <f t="shared" si="49"/>
        <v>0</v>
      </c>
      <c r="BI35" s="93">
        <f t="shared" si="49"/>
        <v>0</v>
      </c>
      <c r="BJ35" s="93">
        <f t="shared" si="49"/>
        <v>0</v>
      </c>
      <c r="BK35" s="93">
        <f t="shared" si="49"/>
        <v>0</v>
      </c>
      <c r="BL35" s="93">
        <f t="shared" si="49"/>
        <v>0</v>
      </c>
      <c r="BM35" s="2"/>
      <c r="BN35" s="93" t="str">
        <f t="shared" si="46"/>
        <v/>
      </c>
      <c r="BO35" s="93">
        <f t="shared" si="47"/>
        <v>0</v>
      </c>
      <c r="BP35" s="93" t="str">
        <f t="shared" si="48"/>
        <v/>
      </c>
      <c r="BQ35" s="55"/>
      <c r="BR35" s="55"/>
      <c r="BS35" s="55"/>
      <c r="BT35" s="55"/>
      <c r="BU35" s="55"/>
      <c r="BV35" s="55"/>
      <c r="BW35" s="55"/>
      <c r="BX35" s="55"/>
    </row>
    <row r="36" ht="45.0" customHeight="1">
      <c r="A36" s="82"/>
      <c r="B36" s="77" t="str">
        <f>IF(Team!C30=0,"",Team!C30)</f>
        <v/>
      </c>
      <c r="C36" s="78"/>
      <c r="D36" s="83" t="str">
        <f t="shared" si="50"/>
        <v/>
      </c>
      <c r="E36" s="68"/>
      <c r="F36" s="68"/>
      <c r="G36" s="68"/>
      <c r="H36" s="68"/>
      <c r="I36" s="68"/>
      <c r="J36" s="68"/>
      <c r="K36" s="68"/>
      <c r="L36" s="68"/>
      <c r="M36" s="68"/>
      <c r="N36" s="69"/>
      <c r="O36" s="55"/>
      <c r="P36" s="55"/>
      <c r="Q36" s="100" t="s">
        <v>48</v>
      </c>
      <c r="R36" s="99"/>
      <c r="S36" s="99"/>
      <c r="T36" s="99"/>
      <c r="U36" s="99"/>
      <c r="V36" s="55"/>
      <c r="W36" s="55"/>
      <c r="X36" s="55"/>
      <c r="Y36" s="55"/>
      <c r="Z36" s="55"/>
      <c r="AA36" s="55"/>
      <c r="AB36" s="93" t="str">
        <f>IFERROR(HLOOKUP(IF(Team!AT30&gt;=AB$1,AB$1,0),$AB$3:$AS$4,2,0),"")</f>
        <v/>
      </c>
      <c r="AC36" s="93" t="str">
        <f>IFERROR(HLOOKUP(IF(Team!AT30&gt;=AC$1,AC$1,0),$AB$3:$AS$4,2,0),"")</f>
        <v/>
      </c>
      <c r="AD36" s="93" t="str">
        <f>IFERROR(HLOOKUP(IF(Team!AT30&gt;=AD$1,AD$1,0),$AB$3:$AS$4,2,0),"")</f>
        <v/>
      </c>
      <c r="AE36" s="93" t="str">
        <f>IFERROR(HLOOKUP(IF(Team!AT30&gt;=AE$1,AE$1,0),$AB$3:$AS$4,2,0),"")</f>
        <v/>
      </c>
      <c r="AF36" s="93" t="str">
        <f>IFERROR(HLOOKUP(IF(Team!AT30&gt;=AF$1,AF$1,0),$AB$3:$AS$4,2,0),"")</f>
        <v/>
      </c>
      <c r="AG36" s="93" t="str">
        <f>IFERROR(HLOOKUP(IF(Team!AT30&gt;=AG$1,AG$1,0),$AB$3:$AS$4,2,0),"")</f>
        <v/>
      </c>
      <c r="AH36" s="93" t="str">
        <f>IFERROR(HLOOKUP(IF(Team!AT30&gt;=AH$1,AH$1,0),$AB$3:$AS$4,2,0),"")</f>
        <v/>
      </c>
      <c r="AI36" s="93" t="str">
        <f>IFERROR(HLOOKUP(IF(Team!AT30&gt;=AI$1,AI$1,0),$AB$3:$AS$4,2,0),"")</f>
        <v/>
      </c>
      <c r="AJ36" s="93" t="str">
        <f>IFERROR(HLOOKUP(IF(Team!AT30&gt;=AJ$1,AJ$1,0),$AB$3:$AS$4,2,0),"")</f>
        <v/>
      </c>
      <c r="AK36" s="93" t="str">
        <f>IFERROR(HLOOKUP(IF(Team!AT30&gt;=AK$1,AK$1,0),$AB$3:$AS$4,2,0),"")</f>
        <v/>
      </c>
      <c r="AL36" s="93" t="str">
        <f>IFERROR(HLOOKUP(IF(Team!AT30&gt;=AL$1,AL$1,0),$AB$3:$AS$4,2,0),"")</f>
        <v/>
      </c>
      <c r="AM36" s="93" t="str">
        <f>IFERROR(HLOOKUP(IF(Team!AT30&gt;=AM$1,AM$1,0),$AB$3:$AS$4,2,0),"")</f>
        <v/>
      </c>
      <c r="AN36" s="93" t="str">
        <f>IFERROR(HLOOKUP(IF(Team!AT30&gt;=AN$1,AN$1,0),$AB$3:$AS$4,2,0),"")</f>
        <v/>
      </c>
      <c r="AO36" s="93" t="str">
        <f>IFERROR(HLOOKUP(IF(Team!AT30&gt;=AO$1,AO$1,0),$AB$3:$AS$4,2,0),"")</f>
        <v/>
      </c>
      <c r="AP36" s="93" t="str">
        <f>IFERROR(HLOOKUP(IF(Team!AT30&gt;=AP$1,AP$1,0),$AB$3:$AS$4,2,0),"")</f>
        <v/>
      </c>
      <c r="AQ36" s="93" t="str">
        <f>IFERROR(HLOOKUP(IF(Team!AT30&gt;=AQ$1,AQ$1,0),$AB$3:$AS$4,2,0),"")</f>
        <v/>
      </c>
      <c r="AR36" s="93" t="str">
        <f>IFERROR(HLOOKUP(IF(Team!AT30&gt;=AR$1,AR$1,0),$AB$3:$AS$4,2,0),"")</f>
        <v/>
      </c>
      <c r="AS36" s="93" t="str">
        <f>IFERROR(HLOOKUP(IF(Team!AT30&gt;=AS$1,AS$1,0),$AB$3:$AS$4,2,0),"")</f>
        <v/>
      </c>
      <c r="AT36" s="94"/>
      <c r="AU36" s="93">
        <f t="shared" ref="AU36:BL36" si="51">AU$1*COUNTIF($AB36:$AS36,AU$1)</f>
        <v>0</v>
      </c>
      <c r="AV36" s="93">
        <f t="shared" si="51"/>
        <v>0</v>
      </c>
      <c r="AW36" s="93">
        <f t="shared" si="51"/>
        <v>0</v>
      </c>
      <c r="AX36" s="93">
        <f t="shared" si="51"/>
        <v>0</v>
      </c>
      <c r="AY36" s="93">
        <f t="shared" si="51"/>
        <v>0</v>
      </c>
      <c r="AZ36" s="93">
        <f t="shared" si="51"/>
        <v>0</v>
      </c>
      <c r="BA36" s="93">
        <f t="shared" si="51"/>
        <v>0</v>
      </c>
      <c r="BB36" s="93">
        <f t="shared" si="51"/>
        <v>0</v>
      </c>
      <c r="BC36" s="93">
        <f t="shared" si="51"/>
        <v>0</v>
      </c>
      <c r="BD36" s="93">
        <f t="shared" si="51"/>
        <v>0</v>
      </c>
      <c r="BE36" s="93">
        <f t="shared" si="51"/>
        <v>0</v>
      </c>
      <c r="BF36" s="93">
        <f t="shared" si="51"/>
        <v>0</v>
      </c>
      <c r="BG36" s="93">
        <f t="shared" si="51"/>
        <v>0</v>
      </c>
      <c r="BH36" s="93">
        <f t="shared" si="51"/>
        <v>0</v>
      </c>
      <c r="BI36" s="93">
        <f t="shared" si="51"/>
        <v>0</v>
      </c>
      <c r="BJ36" s="93">
        <f t="shared" si="51"/>
        <v>0</v>
      </c>
      <c r="BK36" s="93">
        <f t="shared" si="51"/>
        <v>0</v>
      </c>
      <c r="BL36" s="93">
        <f t="shared" si="51"/>
        <v>0</v>
      </c>
      <c r="BM36" s="2"/>
      <c r="BN36" s="93" t="str">
        <f t="shared" si="46"/>
        <v/>
      </c>
      <c r="BO36" s="93">
        <f t="shared" si="47"/>
        <v>0</v>
      </c>
      <c r="BP36" s="93" t="str">
        <f t="shared" si="48"/>
        <v/>
      </c>
      <c r="BQ36" s="55"/>
      <c r="BR36" s="55"/>
      <c r="BS36" s="55"/>
      <c r="BT36" s="55"/>
      <c r="BU36" s="55"/>
      <c r="BV36" s="55"/>
      <c r="BW36" s="55"/>
      <c r="BX36" s="55"/>
    </row>
    <row r="37" ht="45.0" customHeight="1">
      <c r="A37" s="82"/>
      <c r="B37" s="77" t="str">
        <f>IF(Team!AC29=0,"",Team!AC29)</f>
        <v/>
      </c>
      <c r="C37" s="78"/>
      <c r="D37" s="83" t="str">
        <f t="shared" si="50"/>
        <v/>
      </c>
      <c r="E37" s="68"/>
      <c r="F37" s="68"/>
      <c r="G37" s="68"/>
      <c r="H37" s="68"/>
      <c r="I37" s="68"/>
      <c r="J37" s="68"/>
      <c r="K37" s="68"/>
      <c r="L37" s="68"/>
      <c r="M37" s="68"/>
      <c r="N37" s="69"/>
      <c r="O37" s="55"/>
      <c r="P37" s="55"/>
      <c r="Q37" s="100" t="s">
        <v>49</v>
      </c>
      <c r="R37" s="99"/>
      <c r="S37" s="99"/>
      <c r="T37" s="99"/>
      <c r="U37" s="99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66"/>
      <c r="BO37" s="66"/>
      <c r="BP37" s="66"/>
      <c r="BQ37" s="55"/>
      <c r="BR37" s="55"/>
      <c r="BS37" s="55"/>
      <c r="BT37" s="55"/>
      <c r="BU37" s="55"/>
      <c r="BV37" s="55"/>
      <c r="BW37" s="55"/>
      <c r="BX37" s="55"/>
    </row>
    <row r="38" ht="45.0" customHeight="1">
      <c r="A38" s="35"/>
      <c r="B38" s="101" t="str">
        <f>IF(Team!AC30=0,"",Team!AC30)</f>
        <v/>
      </c>
      <c r="C38" s="102"/>
      <c r="D38" s="83" t="str">
        <f t="shared" si="50"/>
        <v/>
      </c>
      <c r="E38" s="68"/>
      <c r="F38" s="68"/>
      <c r="G38" s="68"/>
      <c r="H38" s="68"/>
      <c r="I38" s="68"/>
      <c r="J38" s="68"/>
      <c r="K38" s="68"/>
      <c r="L38" s="68"/>
      <c r="M38" s="68"/>
      <c r="N38" s="69"/>
      <c r="O38" s="55"/>
      <c r="P38" s="55"/>
      <c r="Q38" s="100" t="s">
        <v>50</v>
      </c>
      <c r="R38" s="99"/>
      <c r="S38" s="99"/>
      <c r="T38" s="99"/>
      <c r="U38" s="99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66"/>
      <c r="BO38" s="66"/>
      <c r="BP38" s="66"/>
      <c r="BQ38" s="55"/>
      <c r="BR38" s="55"/>
      <c r="BS38" s="55"/>
      <c r="BT38" s="55"/>
      <c r="BU38" s="55"/>
      <c r="BV38" s="55"/>
      <c r="BW38" s="55"/>
      <c r="BX38" s="55"/>
    </row>
    <row r="39" ht="24.75" customHeight="1">
      <c r="A39" s="55"/>
      <c r="B39" s="65"/>
      <c r="C39" s="6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66"/>
      <c r="BO39" s="66"/>
      <c r="BP39" s="66"/>
      <c r="BQ39" s="55"/>
      <c r="BR39" s="55"/>
      <c r="BS39" s="55"/>
      <c r="BT39" s="55"/>
      <c r="BU39" s="55"/>
      <c r="BV39" s="55"/>
      <c r="BW39" s="55"/>
      <c r="BX39" s="55"/>
    </row>
    <row r="40" ht="24.75" customHeight="1">
      <c r="A40" s="55"/>
      <c r="B40" s="65"/>
      <c r="C40" s="6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66"/>
      <c r="BO40" s="66"/>
      <c r="BP40" s="66"/>
      <c r="BQ40" s="55"/>
      <c r="BR40" s="55"/>
      <c r="BS40" s="55"/>
      <c r="BT40" s="55"/>
      <c r="BU40" s="55"/>
      <c r="BV40" s="55"/>
      <c r="BW40" s="55"/>
      <c r="BX40" s="55"/>
    </row>
    <row r="41" ht="24.75" customHeight="1">
      <c r="A41" s="55"/>
      <c r="B41" s="65"/>
      <c r="C41" s="6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66"/>
      <c r="BO41" s="66"/>
      <c r="BP41" s="66"/>
      <c r="BQ41" s="55"/>
      <c r="BR41" s="55"/>
      <c r="BS41" s="55"/>
      <c r="BT41" s="55"/>
      <c r="BU41" s="55"/>
      <c r="BV41" s="55"/>
      <c r="BW41" s="55"/>
      <c r="BX41" s="55"/>
    </row>
    <row r="42" ht="24.75" customHeight="1">
      <c r="A42" s="55"/>
      <c r="B42" s="65"/>
      <c r="C42" s="6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66"/>
      <c r="BO42" s="66"/>
      <c r="BP42" s="66"/>
      <c r="BQ42" s="55"/>
      <c r="BR42" s="55"/>
      <c r="BS42" s="55"/>
      <c r="BT42" s="55"/>
      <c r="BU42" s="55"/>
      <c r="BV42" s="55"/>
      <c r="BW42" s="55"/>
      <c r="BX42" s="55"/>
    </row>
    <row r="43" ht="24.75" customHeight="1">
      <c r="A43" s="55"/>
      <c r="B43" s="65"/>
      <c r="C43" s="6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66"/>
      <c r="BO43" s="66"/>
      <c r="BP43" s="66"/>
      <c r="BQ43" s="55"/>
      <c r="BR43" s="55"/>
      <c r="BS43" s="55"/>
      <c r="BT43" s="55"/>
      <c r="BU43" s="55"/>
      <c r="BV43" s="55"/>
      <c r="BW43" s="55"/>
      <c r="BX43" s="55"/>
    </row>
    <row r="44" ht="24.75" customHeight="1">
      <c r="A44" s="55"/>
      <c r="B44" s="65"/>
      <c r="C44" s="6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66"/>
      <c r="BO44" s="66"/>
      <c r="BP44" s="66"/>
      <c r="BQ44" s="55"/>
      <c r="BR44" s="55"/>
      <c r="BS44" s="55"/>
      <c r="BT44" s="55"/>
      <c r="BU44" s="55"/>
      <c r="BV44" s="55"/>
      <c r="BW44" s="55"/>
      <c r="BX44" s="55"/>
    </row>
    <row r="45" ht="24.75" customHeight="1">
      <c r="A45" s="55"/>
      <c r="B45" s="65"/>
      <c r="C45" s="6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66"/>
      <c r="BO45" s="66"/>
      <c r="BP45" s="66"/>
      <c r="BQ45" s="55"/>
      <c r="BR45" s="55"/>
      <c r="BS45" s="55"/>
      <c r="BT45" s="55"/>
      <c r="BU45" s="55"/>
      <c r="BV45" s="55"/>
      <c r="BW45" s="55"/>
      <c r="BX45" s="55"/>
    </row>
    <row r="46" ht="24.75" customHeight="1">
      <c r="A46" s="55"/>
      <c r="B46" s="65"/>
      <c r="C46" s="6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66"/>
      <c r="BO46" s="66"/>
      <c r="BP46" s="66"/>
      <c r="BQ46" s="55"/>
      <c r="BR46" s="55"/>
      <c r="BS46" s="55"/>
      <c r="BT46" s="55"/>
      <c r="BU46" s="55"/>
      <c r="BV46" s="55"/>
      <c r="BW46" s="55"/>
      <c r="BX46" s="55"/>
    </row>
    <row r="47" ht="24.75" customHeight="1">
      <c r="A47" s="55"/>
      <c r="B47" s="65"/>
      <c r="C47" s="6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66"/>
      <c r="BO47" s="66"/>
      <c r="BP47" s="66"/>
      <c r="BQ47" s="55"/>
      <c r="BR47" s="55"/>
      <c r="BS47" s="55"/>
      <c r="BT47" s="55"/>
      <c r="BU47" s="55"/>
      <c r="BV47" s="55"/>
      <c r="BW47" s="55"/>
      <c r="BX47" s="55"/>
    </row>
    <row r="48" ht="24.75" customHeight="1">
      <c r="A48" s="55"/>
      <c r="B48" s="65"/>
      <c r="C48" s="6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66"/>
      <c r="BO48" s="66"/>
      <c r="BP48" s="66"/>
      <c r="BQ48" s="55"/>
      <c r="BR48" s="55"/>
      <c r="BS48" s="55"/>
      <c r="BT48" s="55"/>
      <c r="BU48" s="55"/>
      <c r="BV48" s="55"/>
      <c r="BW48" s="55"/>
      <c r="BX48" s="55"/>
    </row>
    <row r="49" ht="24.75" customHeight="1">
      <c r="A49" s="55"/>
      <c r="B49" s="65"/>
      <c r="C49" s="6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66"/>
      <c r="BO49" s="66"/>
      <c r="BP49" s="66"/>
      <c r="BQ49" s="55"/>
      <c r="BR49" s="55"/>
      <c r="BS49" s="55"/>
      <c r="BT49" s="55"/>
      <c r="BU49" s="55"/>
      <c r="BV49" s="55"/>
      <c r="BW49" s="55"/>
      <c r="BX49" s="55"/>
    </row>
    <row r="50" ht="24.75" customHeight="1">
      <c r="A50" s="55"/>
      <c r="B50" s="65"/>
      <c r="C50" s="6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66"/>
      <c r="BO50" s="66"/>
      <c r="BP50" s="66"/>
      <c r="BQ50" s="55"/>
      <c r="BR50" s="55"/>
      <c r="BS50" s="55"/>
      <c r="BT50" s="55"/>
      <c r="BU50" s="55"/>
      <c r="BV50" s="55"/>
      <c r="BW50" s="55"/>
      <c r="BX50" s="55"/>
    </row>
    <row r="51" ht="24.75" customHeight="1">
      <c r="A51" s="55"/>
      <c r="B51" s="65"/>
      <c r="C51" s="6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66"/>
      <c r="BO51" s="66"/>
      <c r="BP51" s="66"/>
      <c r="BQ51" s="55"/>
      <c r="BR51" s="55"/>
      <c r="BS51" s="55"/>
      <c r="BT51" s="55"/>
      <c r="BU51" s="55"/>
      <c r="BV51" s="55"/>
      <c r="BW51" s="55"/>
      <c r="BX51" s="55"/>
    </row>
    <row r="52" ht="24.75" customHeight="1">
      <c r="A52" s="55"/>
      <c r="B52" s="65"/>
      <c r="C52" s="6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66"/>
      <c r="BO52" s="66"/>
      <c r="BP52" s="66"/>
      <c r="BQ52" s="55"/>
      <c r="BR52" s="55"/>
      <c r="BS52" s="55"/>
      <c r="BT52" s="55"/>
      <c r="BU52" s="55"/>
      <c r="BV52" s="55"/>
      <c r="BW52" s="55"/>
      <c r="BX52" s="55"/>
    </row>
    <row r="53" ht="24.75" customHeight="1">
      <c r="A53" s="55"/>
      <c r="B53" s="65"/>
      <c r="C53" s="6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66"/>
      <c r="BO53" s="66"/>
      <c r="BP53" s="66"/>
      <c r="BQ53" s="55"/>
      <c r="BR53" s="55"/>
      <c r="BS53" s="55"/>
      <c r="BT53" s="55"/>
      <c r="BU53" s="55"/>
      <c r="BV53" s="55"/>
      <c r="BW53" s="55"/>
      <c r="BX53" s="55"/>
    </row>
    <row r="54" ht="24.75" customHeight="1">
      <c r="A54" s="55"/>
      <c r="B54" s="65"/>
      <c r="C54" s="6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66"/>
      <c r="BO54" s="66"/>
      <c r="BP54" s="66"/>
      <c r="BQ54" s="55"/>
      <c r="BR54" s="55"/>
      <c r="BS54" s="55"/>
      <c r="BT54" s="55"/>
      <c r="BU54" s="55"/>
      <c r="BV54" s="55"/>
      <c r="BW54" s="55"/>
      <c r="BX54" s="55"/>
    </row>
    <row r="55" ht="24.75" customHeight="1">
      <c r="A55" s="55"/>
      <c r="B55" s="65"/>
      <c r="C55" s="6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66"/>
      <c r="BO55" s="66"/>
      <c r="BP55" s="66"/>
      <c r="BQ55" s="55"/>
      <c r="BR55" s="55"/>
      <c r="BS55" s="55"/>
      <c r="BT55" s="55"/>
      <c r="BU55" s="55"/>
      <c r="BV55" s="55"/>
      <c r="BW55" s="55"/>
      <c r="BX55" s="55"/>
    </row>
    <row r="56" ht="24.75" customHeight="1">
      <c r="A56" s="55"/>
      <c r="B56" s="65"/>
      <c r="C56" s="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66"/>
      <c r="BO56" s="66"/>
      <c r="BP56" s="66"/>
      <c r="BQ56" s="55"/>
      <c r="BR56" s="55"/>
      <c r="BS56" s="55"/>
      <c r="BT56" s="55"/>
      <c r="BU56" s="55"/>
      <c r="BV56" s="55"/>
      <c r="BW56" s="55"/>
      <c r="BX56" s="55"/>
    </row>
    <row r="57" ht="24.75" customHeight="1">
      <c r="A57" s="55"/>
      <c r="B57" s="65"/>
      <c r="C57" s="6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66"/>
      <c r="BO57" s="66"/>
      <c r="BP57" s="66"/>
      <c r="BQ57" s="55"/>
      <c r="BR57" s="55"/>
      <c r="BS57" s="55"/>
      <c r="BT57" s="55"/>
      <c r="BU57" s="55"/>
      <c r="BV57" s="55"/>
      <c r="BW57" s="55"/>
      <c r="BX57" s="55"/>
    </row>
    <row r="58" ht="24.75" customHeight="1">
      <c r="A58" s="55"/>
      <c r="B58" s="65"/>
      <c r="C58" s="6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66"/>
      <c r="BO58" s="66"/>
      <c r="BP58" s="66"/>
      <c r="BQ58" s="55"/>
      <c r="BR58" s="55"/>
      <c r="BS58" s="55"/>
      <c r="BT58" s="55"/>
      <c r="BU58" s="55"/>
      <c r="BV58" s="55"/>
      <c r="BW58" s="55"/>
      <c r="BX58" s="55"/>
    </row>
    <row r="59" ht="24.75" customHeight="1">
      <c r="A59" s="55"/>
      <c r="B59" s="65"/>
      <c r="C59" s="6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66"/>
      <c r="BO59" s="66"/>
      <c r="BP59" s="66"/>
      <c r="BQ59" s="55"/>
      <c r="BR59" s="55"/>
      <c r="BS59" s="55"/>
      <c r="BT59" s="55"/>
      <c r="BU59" s="55"/>
      <c r="BV59" s="55"/>
      <c r="BW59" s="55"/>
      <c r="BX59" s="55"/>
    </row>
    <row r="60" ht="24.75" customHeight="1">
      <c r="A60" s="55"/>
      <c r="B60" s="65"/>
      <c r="C60" s="6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66"/>
      <c r="BO60" s="66"/>
      <c r="BP60" s="66"/>
      <c r="BQ60" s="55"/>
      <c r="BR60" s="55"/>
      <c r="BS60" s="55"/>
      <c r="BT60" s="55"/>
      <c r="BU60" s="55"/>
      <c r="BV60" s="55"/>
      <c r="BW60" s="55"/>
      <c r="BX60" s="55"/>
    </row>
    <row r="61" ht="24.75" customHeight="1">
      <c r="A61" s="55"/>
      <c r="B61" s="65"/>
      <c r="C61" s="6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66"/>
      <c r="BO61" s="66"/>
      <c r="BP61" s="66"/>
      <c r="BQ61" s="55"/>
      <c r="BR61" s="55"/>
      <c r="BS61" s="55"/>
      <c r="BT61" s="55"/>
      <c r="BU61" s="55"/>
      <c r="BV61" s="55"/>
      <c r="BW61" s="55"/>
      <c r="BX61" s="55"/>
    </row>
    <row r="62" ht="24.75" customHeight="1">
      <c r="A62" s="55"/>
      <c r="B62" s="65"/>
      <c r="C62" s="6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66"/>
      <c r="BO62" s="66"/>
      <c r="BP62" s="66"/>
      <c r="BQ62" s="55"/>
      <c r="BR62" s="55"/>
      <c r="BS62" s="55"/>
      <c r="BT62" s="55"/>
      <c r="BU62" s="55"/>
      <c r="BV62" s="55"/>
      <c r="BW62" s="55"/>
      <c r="BX62" s="55"/>
    </row>
    <row r="63" ht="24.75" customHeight="1">
      <c r="A63" s="55"/>
      <c r="B63" s="65"/>
      <c r="C63" s="6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66"/>
      <c r="BO63" s="66"/>
      <c r="BP63" s="66"/>
      <c r="BQ63" s="55"/>
      <c r="BR63" s="55"/>
      <c r="BS63" s="55"/>
      <c r="BT63" s="55"/>
      <c r="BU63" s="55"/>
      <c r="BV63" s="55"/>
      <c r="BW63" s="55"/>
      <c r="BX63" s="55"/>
    </row>
    <row r="64" ht="24.75" customHeight="1">
      <c r="A64" s="55"/>
      <c r="B64" s="65"/>
      <c r="C64" s="6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66"/>
      <c r="BO64" s="66"/>
      <c r="BP64" s="66"/>
      <c r="BQ64" s="55"/>
      <c r="BR64" s="55"/>
      <c r="BS64" s="55"/>
      <c r="BT64" s="55"/>
      <c r="BU64" s="55"/>
      <c r="BV64" s="55"/>
      <c r="BW64" s="55"/>
      <c r="BX64" s="55"/>
    </row>
    <row r="65" ht="24.75" customHeight="1">
      <c r="A65" s="55"/>
      <c r="B65" s="65"/>
      <c r="C65" s="6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66"/>
      <c r="BO65" s="66"/>
      <c r="BP65" s="66"/>
      <c r="BQ65" s="55"/>
      <c r="BR65" s="55"/>
      <c r="BS65" s="55"/>
      <c r="BT65" s="55"/>
      <c r="BU65" s="55"/>
      <c r="BV65" s="55"/>
      <c r="BW65" s="55"/>
      <c r="BX65" s="55"/>
    </row>
    <row r="66" ht="24.75" customHeight="1">
      <c r="A66" s="55"/>
      <c r="B66" s="65"/>
      <c r="C66" s="6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66"/>
      <c r="BO66" s="66"/>
      <c r="BP66" s="66"/>
      <c r="BQ66" s="55"/>
      <c r="BR66" s="55"/>
      <c r="BS66" s="55"/>
      <c r="BT66" s="55"/>
      <c r="BU66" s="55"/>
      <c r="BV66" s="55"/>
      <c r="BW66" s="55"/>
      <c r="BX66" s="55"/>
    </row>
    <row r="67" ht="24.75" customHeight="1">
      <c r="A67" s="55"/>
      <c r="B67" s="65"/>
      <c r="C67" s="6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66"/>
      <c r="BO67" s="66"/>
      <c r="BP67" s="66"/>
      <c r="BQ67" s="55"/>
      <c r="BR67" s="55"/>
      <c r="BS67" s="55"/>
      <c r="BT67" s="55"/>
      <c r="BU67" s="55"/>
      <c r="BV67" s="55"/>
      <c r="BW67" s="55"/>
      <c r="BX67" s="55"/>
    </row>
    <row r="68" ht="24.75" customHeight="1">
      <c r="A68" s="55"/>
      <c r="B68" s="65"/>
      <c r="C68" s="6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66"/>
      <c r="BO68" s="66"/>
      <c r="BP68" s="66"/>
      <c r="BQ68" s="55"/>
      <c r="BR68" s="55"/>
      <c r="BS68" s="55"/>
      <c r="BT68" s="55"/>
      <c r="BU68" s="55"/>
      <c r="BV68" s="55"/>
      <c r="BW68" s="55"/>
      <c r="BX68" s="55"/>
    </row>
    <row r="69" ht="24.75" customHeight="1">
      <c r="A69" s="55"/>
      <c r="B69" s="65"/>
      <c r="C69" s="6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66"/>
      <c r="BO69" s="66"/>
      <c r="BP69" s="66"/>
      <c r="BQ69" s="55"/>
      <c r="BR69" s="55"/>
      <c r="BS69" s="55"/>
      <c r="BT69" s="55"/>
      <c r="BU69" s="55"/>
      <c r="BV69" s="55"/>
      <c r="BW69" s="55"/>
      <c r="BX69" s="55"/>
    </row>
    <row r="70" ht="24.75" customHeight="1">
      <c r="A70" s="55"/>
      <c r="B70" s="65"/>
      <c r="C70" s="6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66"/>
      <c r="BO70" s="66"/>
      <c r="BP70" s="66"/>
      <c r="BQ70" s="55"/>
      <c r="BR70" s="55"/>
      <c r="BS70" s="55"/>
      <c r="BT70" s="55"/>
      <c r="BU70" s="55"/>
      <c r="BV70" s="55"/>
      <c r="BW70" s="55"/>
      <c r="BX70" s="55"/>
    </row>
    <row r="71" ht="24.75" customHeight="1">
      <c r="A71" s="55"/>
      <c r="B71" s="65"/>
      <c r="C71" s="6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66"/>
      <c r="BO71" s="66"/>
      <c r="BP71" s="66"/>
      <c r="BQ71" s="55"/>
      <c r="BR71" s="55"/>
      <c r="BS71" s="55"/>
      <c r="BT71" s="55"/>
      <c r="BU71" s="55"/>
      <c r="BV71" s="55"/>
      <c r="BW71" s="55"/>
      <c r="BX71" s="55"/>
    </row>
    <row r="72" ht="24.75" customHeight="1">
      <c r="A72" s="55"/>
      <c r="B72" s="65"/>
      <c r="C72" s="6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66"/>
      <c r="BO72" s="66"/>
      <c r="BP72" s="66"/>
      <c r="BQ72" s="55"/>
      <c r="BR72" s="55"/>
      <c r="BS72" s="55"/>
      <c r="BT72" s="55"/>
      <c r="BU72" s="55"/>
      <c r="BV72" s="55"/>
      <c r="BW72" s="55"/>
      <c r="BX72" s="55"/>
    </row>
    <row r="73" ht="24.75" customHeight="1">
      <c r="A73" s="55"/>
      <c r="B73" s="65"/>
      <c r="C73" s="6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66"/>
      <c r="BO73" s="66"/>
      <c r="BP73" s="66"/>
      <c r="BQ73" s="55"/>
      <c r="BR73" s="55"/>
      <c r="BS73" s="55"/>
      <c r="BT73" s="55"/>
      <c r="BU73" s="55"/>
      <c r="BV73" s="55"/>
      <c r="BW73" s="55"/>
      <c r="BX73" s="55"/>
    </row>
    <row r="74" ht="24.75" customHeight="1">
      <c r="A74" s="55"/>
      <c r="B74" s="65"/>
      <c r="C74" s="6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66"/>
      <c r="BO74" s="66"/>
      <c r="BP74" s="66"/>
      <c r="BQ74" s="55"/>
      <c r="BR74" s="55"/>
      <c r="BS74" s="55"/>
      <c r="BT74" s="55"/>
      <c r="BU74" s="55"/>
      <c r="BV74" s="55"/>
      <c r="BW74" s="55"/>
      <c r="BX74" s="55"/>
    </row>
    <row r="75" ht="24.75" customHeight="1">
      <c r="A75" s="55"/>
      <c r="B75" s="65"/>
      <c r="C75" s="6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66"/>
      <c r="BO75" s="66"/>
      <c r="BP75" s="66"/>
      <c r="BQ75" s="55"/>
      <c r="BR75" s="55"/>
      <c r="BS75" s="55"/>
      <c r="BT75" s="55"/>
      <c r="BU75" s="55"/>
      <c r="BV75" s="55"/>
      <c r="BW75" s="55"/>
      <c r="BX75" s="55"/>
    </row>
    <row r="76" ht="24.75" customHeight="1">
      <c r="A76" s="55"/>
      <c r="B76" s="65"/>
      <c r="C76" s="6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66"/>
      <c r="BO76" s="66"/>
      <c r="BP76" s="66"/>
      <c r="BQ76" s="55"/>
      <c r="BR76" s="55"/>
      <c r="BS76" s="55"/>
      <c r="BT76" s="55"/>
      <c r="BU76" s="55"/>
      <c r="BV76" s="55"/>
      <c r="BW76" s="55"/>
      <c r="BX76" s="55"/>
    </row>
    <row r="77" ht="24.75" customHeight="1">
      <c r="A77" s="55"/>
      <c r="B77" s="65"/>
      <c r="C77" s="6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66"/>
      <c r="BO77" s="66"/>
      <c r="BP77" s="66"/>
      <c r="BQ77" s="55"/>
      <c r="BR77" s="55"/>
      <c r="BS77" s="55"/>
      <c r="BT77" s="55"/>
      <c r="BU77" s="55"/>
      <c r="BV77" s="55"/>
      <c r="BW77" s="55"/>
      <c r="BX77" s="55"/>
    </row>
    <row r="78" ht="24.75" customHeight="1">
      <c r="A78" s="55"/>
      <c r="B78" s="65"/>
      <c r="C78" s="6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66"/>
      <c r="BO78" s="66"/>
      <c r="BP78" s="66"/>
      <c r="BQ78" s="55"/>
      <c r="BR78" s="55"/>
      <c r="BS78" s="55"/>
      <c r="BT78" s="55"/>
      <c r="BU78" s="55"/>
      <c r="BV78" s="55"/>
      <c r="BW78" s="55"/>
      <c r="BX78" s="55"/>
    </row>
    <row r="79" ht="24.75" customHeight="1">
      <c r="A79" s="55"/>
      <c r="B79" s="65"/>
      <c r="C79" s="6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66"/>
      <c r="BO79" s="66"/>
      <c r="BP79" s="66"/>
      <c r="BQ79" s="55"/>
      <c r="BR79" s="55"/>
      <c r="BS79" s="55"/>
      <c r="BT79" s="55"/>
      <c r="BU79" s="55"/>
      <c r="BV79" s="55"/>
      <c r="BW79" s="55"/>
      <c r="BX79" s="55"/>
    </row>
    <row r="80" ht="24.75" customHeight="1">
      <c r="A80" s="55"/>
      <c r="B80" s="65"/>
      <c r="C80" s="6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66"/>
      <c r="BO80" s="66"/>
      <c r="BP80" s="66"/>
      <c r="BQ80" s="55"/>
      <c r="BR80" s="55"/>
      <c r="BS80" s="55"/>
      <c r="BT80" s="55"/>
      <c r="BU80" s="55"/>
      <c r="BV80" s="55"/>
      <c r="BW80" s="55"/>
      <c r="BX80" s="55"/>
    </row>
    <row r="81" ht="24.75" customHeight="1">
      <c r="A81" s="55"/>
      <c r="B81" s="65"/>
      <c r="C81" s="6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66"/>
      <c r="BO81" s="66"/>
      <c r="BP81" s="66"/>
      <c r="BQ81" s="55"/>
      <c r="BR81" s="55"/>
      <c r="BS81" s="55"/>
      <c r="BT81" s="55"/>
      <c r="BU81" s="55"/>
      <c r="BV81" s="55"/>
      <c r="BW81" s="55"/>
      <c r="BX81" s="55"/>
    </row>
    <row r="82" ht="24.75" customHeight="1">
      <c r="A82" s="55"/>
      <c r="B82" s="65"/>
      <c r="C82" s="6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66"/>
      <c r="BO82" s="66"/>
      <c r="BP82" s="66"/>
      <c r="BQ82" s="55"/>
      <c r="BR82" s="55"/>
      <c r="BS82" s="55"/>
      <c r="BT82" s="55"/>
      <c r="BU82" s="55"/>
      <c r="BV82" s="55"/>
      <c r="BW82" s="55"/>
      <c r="BX82" s="55"/>
    </row>
    <row r="83" ht="24.75" customHeight="1">
      <c r="A83" s="55"/>
      <c r="B83" s="65"/>
      <c r="C83" s="6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66"/>
      <c r="BO83" s="66"/>
      <c r="BP83" s="66"/>
      <c r="BQ83" s="55"/>
      <c r="BR83" s="55"/>
      <c r="BS83" s="55"/>
      <c r="BT83" s="55"/>
      <c r="BU83" s="55"/>
      <c r="BV83" s="55"/>
      <c r="BW83" s="55"/>
      <c r="BX83" s="55"/>
    </row>
    <row r="84" ht="24.75" customHeight="1">
      <c r="A84" s="55"/>
      <c r="B84" s="65"/>
      <c r="C84" s="6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66"/>
      <c r="BO84" s="66"/>
      <c r="BP84" s="66"/>
      <c r="BQ84" s="55"/>
      <c r="BR84" s="55"/>
      <c r="BS84" s="55"/>
      <c r="BT84" s="55"/>
      <c r="BU84" s="55"/>
      <c r="BV84" s="55"/>
      <c r="BW84" s="55"/>
      <c r="BX84" s="55"/>
    </row>
    <row r="85" ht="24.75" customHeight="1">
      <c r="A85" s="55"/>
      <c r="B85" s="65"/>
      <c r="C85" s="6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66"/>
      <c r="BO85" s="66"/>
      <c r="BP85" s="66"/>
      <c r="BQ85" s="55"/>
      <c r="BR85" s="55"/>
      <c r="BS85" s="55"/>
      <c r="BT85" s="55"/>
      <c r="BU85" s="55"/>
      <c r="BV85" s="55"/>
      <c r="BW85" s="55"/>
      <c r="BX85" s="55"/>
    </row>
    <row r="86" ht="24.75" customHeight="1">
      <c r="A86" s="55"/>
      <c r="B86" s="65"/>
      <c r="C86" s="6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66"/>
      <c r="BO86" s="66"/>
      <c r="BP86" s="66"/>
      <c r="BQ86" s="55"/>
      <c r="BR86" s="55"/>
      <c r="BS86" s="55"/>
      <c r="BT86" s="55"/>
      <c r="BU86" s="55"/>
      <c r="BV86" s="55"/>
      <c r="BW86" s="55"/>
      <c r="BX86" s="55"/>
    </row>
    <row r="87" ht="24.75" customHeight="1">
      <c r="A87" s="55"/>
      <c r="B87" s="65"/>
      <c r="C87" s="6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66"/>
      <c r="BO87" s="66"/>
      <c r="BP87" s="66"/>
      <c r="BQ87" s="55"/>
      <c r="BR87" s="55"/>
      <c r="BS87" s="55"/>
      <c r="BT87" s="55"/>
      <c r="BU87" s="55"/>
      <c r="BV87" s="55"/>
      <c r="BW87" s="55"/>
      <c r="BX87" s="55"/>
    </row>
    <row r="88" ht="24.75" customHeight="1">
      <c r="A88" s="55"/>
      <c r="B88" s="65"/>
      <c r="C88" s="6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66"/>
      <c r="BO88" s="66"/>
      <c r="BP88" s="66"/>
      <c r="BQ88" s="55"/>
      <c r="BR88" s="55"/>
      <c r="BS88" s="55"/>
      <c r="BT88" s="55"/>
      <c r="BU88" s="55"/>
      <c r="BV88" s="55"/>
      <c r="BW88" s="55"/>
      <c r="BX88" s="55"/>
    </row>
    <row r="89" ht="24.75" customHeight="1">
      <c r="A89" s="55"/>
      <c r="B89" s="65"/>
      <c r="C89" s="6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66"/>
      <c r="BO89" s="66"/>
      <c r="BP89" s="66"/>
      <c r="BQ89" s="55"/>
      <c r="BR89" s="55"/>
      <c r="BS89" s="55"/>
      <c r="BT89" s="55"/>
      <c r="BU89" s="55"/>
      <c r="BV89" s="55"/>
      <c r="BW89" s="55"/>
      <c r="BX89" s="55"/>
    </row>
    <row r="90" ht="24.75" customHeight="1">
      <c r="A90" s="55"/>
      <c r="B90" s="65"/>
      <c r="C90" s="6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66"/>
      <c r="BO90" s="66"/>
      <c r="BP90" s="66"/>
      <c r="BQ90" s="55"/>
      <c r="BR90" s="55"/>
      <c r="BS90" s="55"/>
      <c r="BT90" s="55"/>
      <c r="BU90" s="55"/>
      <c r="BV90" s="55"/>
      <c r="BW90" s="55"/>
      <c r="BX90" s="55"/>
    </row>
    <row r="91" ht="24.75" customHeight="1">
      <c r="A91" s="55"/>
      <c r="B91" s="65"/>
      <c r="C91" s="6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66"/>
      <c r="BO91" s="66"/>
      <c r="BP91" s="66"/>
      <c r="BQ91" s="55"/>
      <c r="BR91" s="55"/>
      <c r="BS91" s="55"/>
      <c r="BT91" s="55"/>
      <c r="BU91" s="55"/>
      <c r="BV91" s="55"/>
      <c r="BW91" s="55"/>
      <c r="BX91" s="55"/>
    </row>
    <row r="92" ht="24.75" customHeight="1">
      <c r="A92" s="55"/>
      <c r="B92" s="65"/>
      <c r="C92" s="6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66"/>
      <c r="BO92" s="66"/>
      <c r="BP92" s="66"/>
      <c r="BQ92" s="55"/>
      <c r="BR92" s="55"/>
      <c r="BS92" s="55"/>
      <c r="BT92" s="55"/>
      <c r="BU92" s="55"/>
      <c r="BV92" s="55"/>
      <c r="BW92" s="55"/>
      <c r="BX92" s="55"/>
    </row>
    <row r="93" ht="24.75" customHeight="1">
      <c r="A93" s="55"/>
      <c r="B93" s="65"/>
      <c r="C93" s="6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66"/>
      <c r="BO93" s="66"/>
      <c r="BP93" s="66"/>
      <c r="BQ93" s="55"/>
      <c r="BR93" s="55"/>
      <c r="BS93" s="55"/>
      <c r="BT93" s="55"/>
      <c r="BU93" s="55"/>
      <c r="BV93" s="55"/>
      <c r="BW93" s="55"/>
      <c r="BX93" s="55"/>
    </row>
    <row r="94" ht="24.75" customHeight="1">
      <c r="A94" s="55"/>
      <c r="B94" s="65"/>
      <c r="C94" s="6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66"/>
      <c r="BO94" s="66"/>
      <c r="BP94" s="66"/>
      <c r="BQ94" s="55"/>
      <c r="BR94" s="55"/>
      <c r="BS94" s="55"/>
      <c r="BT94" s="55"/>
      <c r="BU94" s="55"/>
      <c r="BV94" s="55"/>
      <c r="BW94" s="55"/>
      <c r="BX94" s="55"/>
    </row>
    <row r="95" ht="24.75" customHeight="1">
      <c r="A95" s="55"/>
      <c r="B95" s="65"/>
      <c r="C95" s="6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66"/>
      <c r="BO95" s="66"/>
      <c r="BP95" s="66"/>
      <c r="BQ95" s="55"/>
      <c r="BR95" s="55"/>
      <c r="BS95" s="55"/>
      <c r="BT95" s="55"/>
      <c r="BU95" s="55"/>
      <c r="BV95" s="55"/>
      <c r="BW95" s="55"/>
      <c r="BX95" s="55"/>
    </row>
    <row r="96" ht="24.75" customHeight="1">
      <c r="A96" s="55"/>
      <c r="B96" s="65"/>
      <c r="C96" s="6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66"/>
      <c r="BO96" s="66"/>
      <c r="BP96" s="66"/>
      <c r="BQ96" s="55"/>
      <c r="BR96" s="55"/>
      <c r="BS96" s="55"/>
      <c r="BT96" s="55"/>
      <c r="BU96" s="55"/>
      <c r="BV96" s="55"/>
      <c r="BW96" s="55"/>
      <c r="BX96" s="55"/>
    </row>
    <row r="97" ht="24.75" customHeight="1">
      <c r="A97" s="55"/>
      <c r="B97" s="65"/>
      <c r="C97" s="6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66"/>
      <c r="BO97" s="66"/>
      <c r="BP97" s="66"/>
      <c r="BQ97" s="55"/>
      <c r="BR97" s="55"/>
      <c r="BS97" s="55"/>
      <c r="BT97" s="55"/>
      <c r="BU97" s="55"/>
      <c r="BV97" s="55"/>
      <c r="BW97" s="55"/>
      <c r="BX97" s="55"/>
    </row>
    <row r="98" ht="24.75" customHeight="1">
      <c r="A98" s="55"/>
      <c r="B98" s="65"/>
      <c r="C98" s="6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66"/>
      <c r="BO98" s="66"/>
      <c r="BP98" s="66"/>
      <c r="BQ98" s="55"/>
      <c r="BR98" s="55"/>
      <c r="BS98" s="55"/>
      <c r="BT98" s="55"/>
      <c r="BU98" s="55"/>
      <c r="BV98" s="55"/>
      <c r="BW98" s="55"/>
      <c r="BX98" s="55"/>
    </row>
    <row r="99" ht="24.75" customHeight="1">
      <c r="A99" s="55"/>
      <c r="B99" s="65"/>
      <c r="C99" s="6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66"/>
      <c r="BO99" s="66"/>
      <c r="BP99" s="66"/>
      <c r="BQ99" s="55"/>
      <c r="BR99" s="55"/>
      <c r="BS99" s="55"/>
      <c r="BT99" s="55"/>
      <c r="BU99" s="55"/>
      <c r="BV99" s="55"/>
      <c r="BW99" s="55"/>
      <c r="BX99" s="55"/>
    </row>
    <row r="100" ht="24.75" customHeight="1">
      <c r="A100" s="55"/>
      <c r="B100" s="65"/>
      <c r="C100" s="6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66"/>
      <c r="BO100" s="66"/>
      <c r="BP100" s="66"/>
      <c r="BQ100" s="55"/>
      <c r="BR100" s="55"/>
      <c r="BS100" s="55"/>
      <c r="BT100" s="55"/>
      <c r="BU100" s="55"/>
      <c r="BV100" s="55"/>
      <c r="BW100" s="55"/>
      <c r="BX100" s="55"/>
    </row>
    <row r="101" ht="24.75" customHeight="1">
      <c r="A101" s="55"/>
      <c r="B101" s="65"/>
      <c r="C101" s="6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66"/>
      <c r="BO101" s="66"/>
      <c r="BP101" s="66"/>
      <c r="BQ101" s="55"/>
      <c r="BR101" s="55"/>
      <c r="BS101" s="55"/>
      <c r="BT101" s="55"/>
      <c r="BU101" s="55"/>
      <c r="BV101" s="55"/>
      <c r="BW101" s="55"/>
      <c r="BX101" s="55"/>
    </row>
    <row r="102" ht="24.75" customHeight="1">
      <c r="A102" s="55"/>
      <c r="B102" s="65"/>
      <c r="C102" s="6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66"/>
      <c r="BO102" s="66"/>
      <c r="BP102" s="66"/>
      <c r="BQ102" s="55"/>
      <c r="BR102" s="55"/>
      <c r="BS102" s="55"/>
      <c r="BT102" s="55"/>
      <c r="BU102" s="55"/>
      <c r="BV102" s="55"/>
      <c r="BW102" s="55"/>
      <c r="BX102" s="55"/>
    </row>
    <row r="103" ht="24.75" customHeight="1">
      <c r="A103" s="55"/>
      <c r="B103" s="65"/>
      <c r="C103" s="6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66"/>
      <c r="BO103" s="66"/>
      <c r="BP103" s="66"/>
      <c r="BQ103" s="55"/>
      <c r="BR103" s="55"/>
      <c r="BS103" s="55"/>
      <c r="BT103" s="55"/>
      <c r="BU103" s="55"/>
      <c r="BV103" s="55"/>
      <c r="BW103" s="55"/>
      <c r="BX103" s="55"/>
    </row>
    <row r="104" ht="24.75" customHeight="1">
      <c r="A104" s="55"/>
      <c r="B104" s="65"/>
      <c r="C104" s="6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66"/>
      <c r="BO104" s="66"/>
      <c r="BP104" s="66"/>
      <c r="BQ104" s="55"/>
      <c r="BR104" s="55"/>
      <c r="BS104" s="55"/>
      <c r="BT104" s="55"/>
      <c r="BU104" s="55"/>
      <c r="BV104" s="55"/>
      <c r="BW104" s="55"/>
      <c r="BX104" s="55"/>
    </row>
    <row r="105" ht="24.75" customHeight="1">
      <c r="A105" s="55"/>
      <c r="B105" s="65"/>
      <c r="C105" s="6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66"/>
      <c r="BO105" s="66"/>
      <c r="BP105" s="66"/>
      <c r="BQ105" s="55"/>
      <c r="BR105" s="55"/>
      <c r="BS105" s="55"/>
      <c r="BT105" s="55"/>
      <c r="BU105" s="55"/>
      <c r="BV105" s="55"/>
      <c r="BW105" s="55"/>
      <c r="BX105" s="55"/>
    </row>
    <row r="106" ht="24.75" customHeight="1">
      <c r="A106" s="55"/>
      <c r="B106" s="65"/>
      <c r="C106" s="6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66"/>
      <c r="BO106" s="66"/>
      <c r="BP106" s="66"/>
      <c r="BQ106" s="55"/>
      <c r="BR106" s="55"/>
      <c r="BS106" s="55"/>
      <c r="BT106" s="55"/>
      <c r="BU106" s="55"/>
      <c r="BV106" s="55"/>
      <c r="BW106" s="55"/>
      <c r="BX106" s="55"/>
    </row>
    <row r="107" ht="24.75" customHeight="1">
      <c r="A107" s="55"/>
      <c r="B107" s="65"/>
      <c r="C107" s="6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66"/>
      <c r="BO107" s="66"/>
      <c r="BP107" s="66"/>
      <c r="BQ107" s="55"/>
      <c r="BR107" s="55"/>
      <c r="BS107" s="55"/>
      <c r="BT107" s="55"/>
      <c r="BU107" s="55"/>
      <c r="BV107" s="55"/>
      <c r="BW107" s="55"/>
      <c r="BX107" s="55"/>
    </row>
    <row r="108" ht="24.75" customHeight="1">
      <c r="A108" s="55"/>
      <c r="B108" s="65"/>
      <c r="C108" s="6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66"/>
      <c r="BO108" s="66"/>
      <c r="BP108" s="66"/>
      <c r="BQ108" s="55"/>
      <c r="BR108" s="55"/>
      <c r="BS108" s="55"/>
      <c r="BT108" s="55"/>
      <c r="BU108" s="55"/>
      <c r="BV108" s="55"/>
      <c r="BW108" s="55"/>
      <c r="BX108" s="55"/>
    </row>
    <row r="109" ht="24.75" customHeight="1">
      <c r="A109" s="55"/>
      <c r="B109" s="65"/>
      <c r="C109" s="6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66"/>
      <c r="BO109" s="66"/>
      <c r="BP109" s="66"/>
      <c r="BQ109" s="55"/>
      <c r="BR109" s="55"/>
      <c r="BS109" s="55"/>
      <c r="BT109" s="55"/>
      <c r="BU109" s="55"/>
      <c r="BV109" s="55"/>
      <c r="BW109" s="55"/>
      <c r="BX109" s="55"/>
    </row>
    <row r="110" ht="24.75" customHeight="1">
      <c r="A110" s="55"/>
      <c r="B110" s="65"/>
      <c r="C110" s="6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66"/>
      <c r="BO110" s="66"/>
      <c r="BP110" s="66"/>
      <c r="BQ110" s="55"/>
      <c r="BR110" s="55"/>
      <c r="BS110" s="55"/>
      <c r="BT110" s="55"/>
      <c r="BU110" s="55"/>
      <c r="BV110" s="55"/>
      <c r="BW110" s="55"/>
      <c r="BX110" s="55"/>
    </row>
    <row r="111" ht="24.75" customHeight="1">
      <c r="A111" s="55"/>
      <c r="B111" s="65"/>
      <c r="C111" s="6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66"/>
      <c r="BO111" s="66"/>
      <c r="BP111" s="66"/>
      <c r="BQ111" s="55"/>
      <c r="BR111" s="55"/>
      <c r="BS111" s="55"/>
      <c r="BT111" s="55"/>
      <c r="BU111" s="55"/>
      <c r="BV111" s="55"/>
      <c r="BW111" s="55"/>
      <c r="BX111" s="55"/>
    </row>
    <row r="112" ht="24.75" customHeight="1">
      <c r="A112" s="55"/>
      <c r="B112" s="65"/>
      <c r="C112" s="6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66"/>
      <c r="BO112" s="66"/>
      <c r="BP112" s="66"/>
      <c r="BQ112" s="55"/>
      <c r="BR112" s="55"/>
      <c r="BS112" s="55"/>
      <c r="BT112" s="55"/>
      <c r="BU112" s="55"/>
      <c r="BV112" s="55"/>
      <c r="BW112" s="55"/>
      <c r="BX112" s="55"/>
    </row>
    <row r="113" ht="24.75" customHeight="1">
      <c r="A113" s="55"/>
      <c r="B113" s="65"/>
      <c r="C113" s="6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66"/>
      <c r="BO113" s="66"/>
      <c r="BP113" s="66"/>
      <c r="BQ113" s="55"/>
      <c r="BR113" s="55"/>
      <c r="BS113" s="55"/>
      <c r="BT113" s="55"/>
      <c r="BU113" s="55"/>
      <c r="BV113" s="55"/>
      <c r="BW113" s="55"/>
      <c r="BX113" s="55"/>
    </row>
    <row r="114" ht="24.75" customHeight="1">
      <c r="A114" s="55"/>
      <c r="B114" s="65"/>
      <c r="C114" s="6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66"/>
      <c r="BO114" s="66"/>
      <c r="BP114" s="66"/>
      <c r="BQ114" s="55"/>
      <c r="BR114" s="55"/>
      <c r="BS114" s="55"/>
      <c r="BT114" s="55"/>
      <c r="BU114" s="55"/>
      <c r="BV114" s="55"/>
      <c r="BW114" s="55"/>
      <c r="BX114" s="55"/>
    </row>
    <row r="115" ht="24.75" customHeight="1">
      <c r="A115" s="55"/>
      <c r="B115" s="65"/>
      <c r="C115" s="6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66"/>
      <c r="BO115" s="66"/>
      <c r="BP115" s="66"/>
      <c r="BQ115" s="55"/>
      <c r="BR115" s="55"/>
      <c r="BS115" s="55"/>
      <c r="BT115" s="55"/>
      <c r="BU115" s="55"/>
      <c r="BV115" s="55"/>
      <c r="BW115" s="55"/>
      <c r="BX115" s="55"/>
    </row>
    <row r="116" ht="24.75" customHeight="1">
      <c r="A116" s="55"/>
      <c r="B116" s="65"/>
      <c r="C116" s="6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66"/>
      <c r="BO116" s="66"/>
      <c r="BP116" s="66"/>
      <c r="BQ116" s="55"/>
      <c r="BR116" s="55"/>
      <c r="BS116" s="55"/>
      <c r="BT116" s="55"/>
      <c r="BU116" s="55"/>
      <c r="BV116" s="55"/>
      <c r="BW116" s="55"/>
      <c r="BX116" s="55"/>
    </row>
    <row r="117" ht="24.75" customHeight="1">
      <c r="A117" s="55"/>
      <c r="B117" s="65"/>
      <c r="C117" s="6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66"/>
      <c r="BO117" s="66"/>
      <c r="BP117" s="66"/>
      <c r="BQ117" s="55"/>
      <c r="BR117" s="55"/>
      <c r="BS117" s="55"/>
      <c r="BT117" s="55"/>
      <c r="BU117" s="55"/>
      <c r="BV117" s="55"/>
      <c r="BW117" s="55"/>
      <c r="BX117" s="55"/>
    </row>
    <row r="118" ht="24.75" customHeight="1">
      <c r="A118" s="55"/>
      <c r="B118" s="65"/>
      <c r="C118" s="6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66"/>
      <c r="BO118" s="66"/>
      <c r="BP118" s="66"/>
      <c r="BQ118" s="55"/>
      <c r="BR118" s="55"/>
      <c r="BS118" s="55"/>
      <c r="BT118" s="55"/>
      <c r="BU118" s="55"/>
      <c r="BV118" s="55"/>
      <c r="BW118" s="55"/>
      <c r="BX118" s="55"/>
    </row>
    <row r="119" ht="24.75" customHeight="1">
      <c r="A119" s="55"/>
      <c r="B119" s="65"/>
      <c r="C119" s="6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66"/>
      <c r="BO119" s="66"/>
      <c r="BP119" s="66"/>
      <c r="BQ119" s="55"/>
      <c r="BR119" s="55"/>
      <c r="BS119" s="55"/>
      <c r="BT119" s="55"/>
      <c r="BU119" s="55"/>
      <c r="BV119" s="55"/>
      <c r="BW119" s="55"/>
      <c r="BX119" s="55"/>
    </row>
    <row r="120" ht="24.75" customHeight="1">
      <c r="A120" s="55"/>
      <c r="B120" s="65"/>
      <c r="C120" s="6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66"/>
      <c r="BO120" s="66"/>
      <c r="BP120" s="66"/>
      <c r="BQ120" s="55"/>
      <c r="BR120" s="55"/>
      <c r="BS120" s="55"/>
      <c r="BT120" s="55"/>
      <c r="BU120" s="55"/>
      <c r="BV120" s="55"/>
      <c r="BW120" s="55"/>
      <c r="BX120" s="55"/>
    </row>
    <row r="121" ht="24.75" customHeight="1">
      <c r="A121" s="55"/>
      <c r="B121" s="65"/>
      <c r="C121" s="6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66"/>
      <c r="BO121" s="66"/>
      <c r="BP121" s="66"/>
      <c r="BQ121" s="55"/>
      <c r="BR121" s="55"/>
      <c r="BS121" s="55"/>
      <c r="BT121" s="55"/>
      <c r="BU121" s="55"/>
      <c r="BV121" s="55"/>
      <c r="BW121" s="55"/>
      <c r="BX121" s="55"/>
    </row>
    <row r="122" ht="24.75" customHeight="1">
      <c r="A122" s="55"/>
      <c r="B122" s="65"/>
      <c r="C122" s="6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66"/>
      <c r="BO122" s="66"/>
      <c r="BP122" s="66"/>
      <c r="BQ122" s="55"/>
      <c r="BR122" s="55"/>
      <c r="BS122" s="55"/>
      <c r="BT122" s="55"/>
      <c r="BU122" s="55"/>
      <c r="BV122" s="55"/>
      <c r="BW122" s="55"/>
      <c r="BX122" s="55"/>
    </row>
    <row r="123" ht="24.75" customHeight="1">
      <c r="A123" s="55"/>
      <c r="B123" s="65"/>
      <c r="C123" s="6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66"/>
      <c r="BO123" s="66"/>
      <c r="BP123" s="66"/>
      <c r="BQ123" s="55"/>
      <c r="BR123" s="55"/>
      <c r="BS123" s="55"/>
      <c r="BT123" s="55"/>
      <c r="BU123" s="55"/>
      <c r="BV123" s="55"/>
      <c r="BW123" s="55"/>
      <c r="BX123" s="55"/>
    </row>
    <row r="124" ht="24.75" customHeight="1">
      <c r="A124" s="55"/>
      <c r="B124" s="65"/>
      <c r="C124" s="6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66"/>
      <c r="BO124" s="66"/>
      <c r="BP124" s="66"/>
      <c r="BQ124" s="55"/>
      <c r="BR124" s="55"/>
      <c r="BS124" s="55"/>
      <c r="BT124" s="55"/>
      <c r="BU124" s="55"/>
      <c r="BV124" s="55"/>
      <c r="BW124" s="55"/>
      <c r="BX124" s="55"/>
    </row>
    <row r="125" ht="24.75" customHeight="1">
      <c r="A125" s="55"/>
      <c r="B125" s="65"/>
      <c r="C125" s="6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66"/>
      <c r="BO125" s="66"/>
      <c r="BP125" s="66"/>
      <c r="BQ125" s="55"/>
      <c r="BR125" s="55"/>
      <c r="BS125" s="55"/>
      <c r="BT125" s="55"/>
      <c r="BU125" s="55"/>
      <c r="BV125" s="55"/>
      <c r="BW125" s="55"/>
      <c r="BX125" s="55"/>
    </row>
    <row r="126" ht="24.75" customHeight="1">
      <c r="A126" s="55"/>
      <c r="B126" s="65"/>
      <c r="C126" s="6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66"/>
      <c r="BO126" s="66"/>
      <c r="BP126" s="66"/>
      <c r="BQ126" s="55"/>
      <c r="BR126" s="55"/>
      <c r="BS126" s="55"/>
      <c r="BT126" s="55"/>
      <c r="BU126" s="55"/>
      <c r="BV126" s="55"/>
      <c r="BW126" s="55"/>
      <c r="BX126" s="55"/>
    </row>
    <row r="127" ht="24.75" customHeight="1">
      <c r="A127" s="55"/>
      <c r="B127" s="65"/>
      <c r="C127" s="6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66"/>
      <c r="BO127" s="66"/>
      <c r="BP127" s="66"/>
      <c r="BQ127" s="55"/>
      <c r="BR127" s="55"/>
      <c r="BS127" s="55"/>
      <c r="BT127" s="55"/>
      <c r="BU127" s="55"/>
      <c r="BV127" s="55"/>
      <c r="BW127" s="55"/>
      <c r="BX127" s="55"/>
    </row>
    <row r="128" ht="24.75" customHeight="1">
      <c r="A128" s="55"/>
      <c r="B128" s="65"/>
      <c r="C128" s="6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66"/>
      <c r="BO128" s="66"/>
      <c r="BP128" s="66"/>
      <c r="BQ128" s="55"/>
      <c r="BR128" s="55"/>
      <c r="BS128" s="55"/>
      <c r="BT128" s="55"/>
      <c r="BU128" s="55"/>
      <c r="BV128" s="55"/>
      <c r="BW128" s="55"/>
      <c r="BX128" s="55"/>
    </row>
    <row r="129" ht="24.75" customHeight="1">
      <c r="A129" s="55"/>
      <c r="B129" s="65"/>
      <c r="C129" s="6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66"/>
      <c r="BO129" s="66"/>
      <c r="BP129" s="66"/>
      <c r="BQ129" s="55"/>
      <c r="BR129" s="55"/>
      <c r="BS129" s="55"/>
      <c r="BT129" s="55"/>
      <c r="BU129" s="55"/>
      <c r="BV129" s="55"/>
      <c r="BW129" s="55"/>
      <c r="BX129" s="55"/>
    </row>
    <row r="130" ht="24.75" customHeight="1">
      <c r="A130" s="55"/>
      <c r="B130" s="65"/>
      <c r="C130" s="6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66"/>
      <c r="BO130" s="66"/>
      <c r="BP130" s="66"/>
      <c r="BQ130" s="55"/>
      <c r="BR130" s="55"/>
      <c r="BS130" s="55"/>
      <c r="BT130" s="55"/>
      <c r="BU130" s="55"/>
      <c r="BV130" s="55"/>
      <c r="BW130" s="55"/>
      <c r="BX130" s="55"/>
    </row>
    <row r="131" ht="24.75" customHeight="1">
      <c r="A131" s="55"/>
      <c r="B131" s="65"/>
      <c r="C131" s="6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66"/>
      <c r="BO131" s="66"/>
      <c r="BP131" s="66"/>
      <c r="BQ131" s="55"/>
      <c r="BR131" s="55"/>
      <c r="BS131" s="55"/>
      <c r="BT131" s="55"/>
      <c r="BU131" s="55"/>
      <c r="BV131" s="55"/>
      <c r="BW131" s="55"/>
      <c r="BX131" s="55"/>
    </row>
    <row r="132" ht="24.75" customHeight="1">
      <c r="A132" s="55"/>
      <c r="B132" s="65"/>
      <c r="C132" s="6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66"/>
      <c r="BO132" s="66"/>
      <c r="BP132" s="66"/>
      <c r="BQ132" s="55"/>
      <c r="BR132" s="55"/>
      <c r="BS132" s="55"/>
      <c r="BT132" s="55"/>
      <c r="BU132" s="55"/>
      <c r="BV132" s="55"/>
      <c r="BW132" s="55"/>
      <c r="BX132" s="55"/>
    </row>
    <row r="133" ht="24.75" customHeight="1">
      <c r="A133" s="55"/>
      <c r="B133" s="65"/>
      <c r="C133" s="6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66"/>
      <c r="BO133" s="66"/>
      <c r="BP133" s="66"/>
      <c r="BQ133" s="55"/>
      <c r="BR133" s="55"/>
      <c r="BS133" s="55"/>
      <c r="BT133" s="55"/>
      <c r="BU133" s="55"/>
      <c r="BV133" s="55"/>
      <c r="BW133" s="55"/>
      <c r="BX133" s="55"/>
    </row>
    <row r="134" ht="24.75" customHeight="1">
      <c r="A134" s="55"/>
      <c r="B134" s="65"/>
      <c r="C134" s="6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66"/>
      <c r="BO134" s="66"/>
      <c r="BP134" s="66"/>
      <c r="BQ134" s="55"/>
      <c r="BR134" s="55"/>
      <c r="BS134" s="55"/>
      <c r="BT134" s="55"/>
      <c r="BU134" s="55"/>
      <c r="BV134" s="55"/>
      <c r="BW134" s="55"/>
      <c r="BX134" s="55"/>
    </row>
    <row r="135" ht="24.75" customHeight="1">
      <c r="A135" s="55"/>
      <c r="B135" s="65"/>
      <c r="C135" s="6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66"/>
      <c r="BO135" s="66"/>
      <c r="BP135" s="66"/>
      <c r="BQ135" s="55"/>
      <c r="BR135" s="55"/>
      <c r="BS135" s="55"/>
      <c r="BT135" s="55"/>
      <c r="BU135" s="55"/>
      <c r="BV135" s="55"/>
      <c r="BW135" s="55"/>
      <c r="BX135" s="55"/>
    </row>
    <row r="136" ht="24.75" customHeight="1">
      <c r="A136" s="55"/>
      <c r="B136" s="65"/>
      <c r="C136" s="6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66"/>
      <c r="BO136" s="66"/>
      <c r="BP136" s="66"/>
      <c r="BQ136" s="55"/>
      <c r="BR136" s="55"/>
      <c r="BS136" s="55"/>
      <c r="BT136" s="55"/>
      <c r="BU136" s="55"/>
      <c r="BV136" s="55"/>
      <c r="BW136" s="55"/>
      <c r="BX136" s="55"/>
    </row>
    <row r="137" ht="24.75" customHeight="1">
      <c r="A137" s="55"/>
      <c r="B137" s="65"/>
      <c r="C137" s="6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66"/>
      <c r="BO137" s="66"/>
      <c r="BP137" s="66"/>
      <c r="BQ137" s="55"/>
      <c r="BR137" s="55"/>
      <c r="BS137" s="55"/>
      <c r="BT137" s="55"/>
      <c r="BU137" s="55"/>
      <c r="BV137" s="55"/>
      <c r="BW137" s="55"/>
      <c r="BX137" s="55"/>
    </row>
    <row r="138" ht="24.75" customHeight="1">
      <c r="A138" s="55"/>
      <c r="B138" s="65"/>
      <c r="C138" s="6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66"/>
      <c r="BO138" s="66"/>
      <c r="BP138" s="66"/>
      <c r="BQ138" s="55"/>
      <c r="BR138" s="55"/>
      <c r="BS138" s="55"/>
      <c r="BT138" s="55"/>
      <c r="BU138" s="55"/>
      <c r="BV138" s="55"/>
      <c r="BW138" s="55"/>
      <c r="BX138" s="55"/>
    </row>
    <row r="139" ht="24.75" customHeight="1">
      <c r="A139" s="55"/>
      <c r="B139" s="65"/>
      <c r="C139" s="6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66"/>
      <c r="BO139" s="66"/>
      <c r="BP139" s="66"/>
      <c r="BQ139" s="55"/>
      <c r="BR139" s="55"/>
      <c r="BS139" s="55"/>
      <c r="BT139" s="55"/>
      <c r="BU139" s="55"/>
      <c r="BV139" s="55"/>
      <c r="BW139" s="55"/>
      <c r="BX139" s="55"/>
    </row>
    <row r="140" ht="24.75" customHeight="1">
      <c r="A140" s="55"/>
      <c r="B140" s="65"/>
      <c r="C140" s="6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66"/>
      <c r="BO140" s="66"/>
      <c r="BP140" s="66"/>
      <c r="BQ140" s="55"/>
      <c r="BR140" s="55"/>
      <c r="BS140" s="55"/>
      <c r="BT140" s="55"/>
      <c r="BU140" s="55"/>
      <c r="BV140" s="55"/>
      <c r="BW140" s="55"/>
      <c r="BX140" s="55"/>
    </row>
    <row r="141" ht="24.75" customHeight="1">
      <c r="A141" s="55"/>
      <c r="B141" s="65"/>
      <c r="C141" s="6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66"/>
      <c r="BO141" s="66"/>
      <c r="BP141" s="66"/>
      <c r="BQ141" s="55"/>
      <c r="BR141" s="55"/>
      <c r="BS141" s="55"/>
      <c r="BT141" s="55"/>
      <c r="BU141" s="55"/>
      <c r="BV141" s="55"/>
      <c r="BW141" s="55"/>
      <c r="BX141" s="55"/>
    </row>
    <row r="142" ht="24.75" customHeight="1">
      <c r="A142" s="55"/>
      <c r="B142" s="65"/>
      <c r="C142" s="6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66"/>
      <c r="BO142" s="66"/>
      <c r="BP142" s="66"/>
      <c r="BQ142" s="55"/>
      <c r="BR142" s="55"/>
      <c r="BS142" s="55"/>
      <c r="BT142" s="55"/>
      <c r="BU142" s="55"/>
      <c r="BV142" s="55"/>
      <c r="BW142" s="55"/>
      <c r="BX142" s="55"/>
    </row>
    <row r="143" ht="24.75" customHeight="1">
      <c r="A143" s="55"/>
      <c r="B143" s="65"/>
      <c r="C143" s="6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66"/>
      <c r="BO143" s="66"/>
      <c r="BP143" s="66"/>
      <c r="BQ143" s="55"/>
      <c r="BR143" s="55"/>
      <c r="BS143" s="55"/>
      <c r="BT143" s="55"/>
      <c r="BU143" s="55"/>
      <c r="BV143" s="55"/>
      <c r="BW143" s="55"/>
      <c r="BX143" s="55"/>
    </row>
    <row r="144" ht="24.75" customHeight="1">
      <c r="A144" s="55"/>
      <c r="B144" s="65"/>
      <c r="C144" s="6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66"/>
      <c r="BO144" s="66"/>
      <c r="BP144" s="66"/>
      <c r="BQ144" s="55"/>
      <c r="BR144" s="55"/>
      <c r="BS144" s="55"/>
      <c r="BT144" s="55"/>
      <c r="BU144" s="55"/>
      <c r="BV144" s="55"/>
      <c r="BW144" s="55"/>
      <c r="BX144" s="55"/>
    </row>
    <row r="145" ht="24.75" customHeight="1">
      <c r="A145" s="55"/>
      <c r="B145" s="65"/>
      <c r="C145" s="6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66"/>
      <c r="BO145" s="66"/>
      <c r="BP145" s="66"/>
      <c r="BQ145" s="55"/>
      <c r="BR145" s="55"/>
      <c r="BS145" s="55"/>
      <c r="BT145" s="55"/>
      <c r="BU145" s="55"/>
      <c r="BV145" s="55"/>
      <c r="BW145" s="55"/>
      <c r="BX145" s="55"/>
    </row>
    <row r="146" ht="24.75" customHeight="1">
      <c r="A146" s="55"/>
      <c r="B146" s="65"/>
      <c r="C146" s="6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66"/>
      <c r="BO146" s="66"/>
      <c r="BP146" s="66"/>
      <c r="BQ146" s="55"/>
      <c r="BR146" s="55"/>
      <c r="BS146" s="55"/>
      <c r="BT146" s="55"/>
      <c r="BU146" s="55"/>
      <c r="BV146" s="55"/>
      <c r="BW146" s="55"/>
      <c r="BX146" s="55"/>
    </row>
    <row r="147" ht="24.75" customHeight="1">
      <c r="A147" s="55"/>
      <c r="B147" s="65"/>
      <c r="C147" s="6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66"/>
      <c r="BO147" s="66"/>
      <c r="BP147" s="66"/>
      <c r="BQ147" s="55"/>
      <c r="BR147" s="55"/>
      <c r="BS147" s="55"/>
      <c r="BT147" s="55"/>
      <c r="BU147" s="55"/>
      <c r="BV147" s="55"/>
      <c r="BW147" s="55"/>
      <c r="BX147" s="55"/>
    </row>
    <row r="148" ht="24.75" customHeight="1">
      <c r="A148" s="55"/>
      <c r="B148" s="65"/>
      <c r="C148" s="6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66"/>
      <c r="BO148" s="66"/>
      <c r="BP148" s="66"/>
      <c r="BQ148" s="55"/>
      <c r="BR148" s="55"/>
      <c r="BS148" s="55"/>
      <c r="BT148" s="55"/>
      <c r="BU148" s="55"/>
      <c r="BV148" s="55"/>
      <c r="BW148" s="55"/>
      <c r="BX148" s="55"/>
    </row>
    <row r="149" ht="24.75" customHeight="1">
      <c r="A149" s="55"/>
      <c r="B149" s="65"/>
      <c r="C149" s="6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66"/>
      <c r="BO149" s="66"/>
      <c r="BP149" s="66"/>
      <c r="BQ149" s="55"/>
      <c r="BR149" s="55"/>
      <c r="BS149" s="55"/>
      <c r="BT149" s="55"/>
      <c r="BU149" s="55"/>
      <c r="BV149" s="55"/>
      <c r="BW149" s="55"/>
      <c r="BX149" s="55"/>
    </row>
    <row r="150" ht="24.75" customHeight="1">
      <c r="A150" s="55"/>
      <c r="B150" s="65"/>
      <c r="C150" s="6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66"/>
      <c r="BO150" s="66"/>
      <c r="BP150" s="66"/>
      <c r="BQ150" s="55"/>
      <c r="BR150" s="55"/>
      <c r="BS150" s="55"/>
      <c r="BT150" s="55"/>
      <c r="BU150" s="55"/>
      <c r="BV150" s="55"/>
      <c r="BW150" s="55"/>
      <c r="BX150" s="55"/>
    </row>
    <row r="151" ht="24.75" customHeight="1">
      <c r="A151" s="55"/>
      <c r="B151" s="65"/>
      <c r="C151" s="6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66"/>
      <c r="BO151" s="66"/>
      <c r="BP151" s="66"/>
      <c r="BQ151" s="55"/>
      <c r="BR151" s="55"/>
      <c r="BS151" s="55"/>
      <c r="BT151" s="55"/>
      <c r="BU151" s="55"/>
      <c r="BV151" s="55"/>
      <c r="BW151" s="55"/>
      <c r="BX151" s="55"/>
    </row>
    <row r="152" ht="24.75" customHeight="1">
      <c r="A152" s="55"/>
      <c r="B152" s="65"/>
      <c r="C152" s="6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66"/>
      <c r="BO152" s="66"/>
      <c r="BP152" s="66"/>
      <c r="BQ152" s="55"/>
      <c r="BR152" s="55"/>
      <c r="BS152" s="55"/>
      <c r="BT152" s="55"/>
      <c r="BU152" s="55"/>
      <c r="BV152" s="55"/>
      <c r="BW152" s="55"/>
      <c r="BX152" s="55"/>
    </row>
    <row r="153" ht="24.75" customHeight="1">
      <c r="A153" s="55"/>
      <c r="B153" s="65"/>
      <c r="C153" s="6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66"/>
      <c r="BO153" s="66"/>
      <c r="BP153" s="66"/>
      <c r="BQ153" s="55"/>
      <c r="BR153" s="55"/>
      <c r="BS153" s="55"/>
      <c r="BT153" s="55"/>
      <c r="BU153" s="55"/>
      <c r="BV153" s="55"/>
      <c r="BW153" s="55"/>
      <c r="BX153" s="55"/>
    </row>
    <row r="154" ht="24.75" customHeight="1">
      <c r="A154" s="55"/>
      <c r="B154" s="65"/>
      <c r="C154" s="6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66"/>
      <c r="BO154" s="66"/>
      <c r="BP154" s="66"/>
      <c r="BQ154" s="55"/>
      <c r="BR154" s="55"/>
      <c r="BS154" s="55"/>
      <c r="BT154" s="55"/>
      <c r="BU154" s="55"/>
      <c r="BV154" s="55"/>
      <c r="BW154" s="55"/>
      <c r="BX154" s="55"/>
    </row>
    <row r="155" ht="24.75" customHeight="1">
      <c r="A155" s="55"/>
      <c r="B155" s="65"/>
      <c r="C155" s="6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66"/>
      <c r="BO155" s="66"/>
      <c r="BP155" s="66"/>
      <c r="BQ155" s="55"/>
      <c r="BR155" s="55"/>
      <c r="BS155" s="55"/>
      <c r="BT155" s="55"/>
      <c r="BU155" s="55"/>
      <c r="BV155" s="55"/>
      <c r="BW155" s="55"/>
      <c r="BX155" s="55"/>
    </row>
    <row r="156" ht="24.75" customHeight="1">
      <c r="A156" s="55"/>
      <c r="B156" s="65"/>
      <c r="C156" s="6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66"/>
      <c r="BO156" s="66"/>
      <c r="BP156" s="66"/>
      <c r="BQ156" s="55"/>
      <c r="BR156" s="55"/>
      <c r="BS156" s="55"/>
      <c r="BT156" s="55"/>
      <c r="BU156" s="55"/>
      <c r="BV156" s="55"/>
      <c r="BW156" s="55"/>
      <c r="BX156" s="55"/>
    </row>
    <row r="157" ht="24.75" customHeight="1">
      <c r="A157" s="55"/>
      <c r="B157" s="65"/>
      <c r="C157" s="6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66"/>
      <c r="BO157" s="66"/>
      <c r="BP157" s="66"/>
      <c r="BQ157" s="55"/>
      <c r="BR157" s="55"/>
      <c r="BS157" s="55"/>
      <c r="BT157" s="55"/>
      <c r="BU157" s="55"/>
      <c r="BV157" s="55"/>
      <c r="BW157" s="55"/>
      <c r="BX157" s="55"/>
    </row>
    <row r="158" ht="24.75" customHeight="1">
      <c r="A158" s="55"/>
      <c r="B158" s="65"/>
      <c r="C158" s="6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66"/>
      <c r="BO158" s="66"/>
      <c r="BP158" s="66"/>
      <c r="BQ158" s="55"/>
      <c r="BR158" s="55"/>
      <c r="BS158" s="55"/>
      <c r="BT158" s="55"/>
      <c r="BU158" s="55"/>
      <c r="BV158" s="55"/>
      <c r="BW158" s="55"/>
      <c r="BX158" s="55"/>
    </row>
    <row r="159" ht="24.75" customHeight="1">
      <c r="A159" s="55"/>
      <c r="B159" s="65"/>
      <c r="C159" s="6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66"/>
      <c r="BO159" s="66"/>
      <c r="BP159" s="66"/>
      <c r="BQ159" s="55"/>
      <c r="BR159" s="55"/>
      <c r="BS159" s="55"/>
      <c r="BT159" s="55"/>
      <c r="BU159" s="55"/>
      <c r="BV159" s="55"/>
      <c r="BW159" s="55"/>
      <c r="BX159" s="55"/>
    </row>
    <row r="160" ht="24.75" customHeight="1">
      <c r="A160" s="55"/>
      <c r="B160" s="65"/>
      <c r="C160" s="6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66"/>
      <c r="BO160" s="66"/>
      <c r="BP160" s="66"/>
      <c r="BQ160" s="55"/>
      <c r="BR160" s="55"/>
      <c r="BS160" s="55"/>
      <c r="BT160" s="55"/>
      <c r="BU160" s="55"/>
      <c r="BV160" s="55"/>
      <c r="BW160" s="55"/>
      <c r="BX160" s="55"/>
    </row>
    <row r="161" ht="24.75" customHeight="1">
      <c r="A161" s="55"/>
      <c r="B161" s="65"/>
      <c r="C161" s="6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66"/>
      <c r="BO161" s="66"/>
      <c r="BP161" s="66"/>
      <c r="BQ161" s="55"/>
      <c r="BR161" s="55"/>
      <c r="BS161" s="55"/>
      <c r="BT161" s="55"/>
      <c r="BU161" s="55"/>
      <c r="BV161" s="55"/>
      <c r="BW161" s="55"/>
      <c r="BX161" s="55"/>
    </row>
    <row r="162" ht="24.75" customHeight="1">
      <c r="A162" s="55"/>
      <c r="B162" s="65"/>
      <c r="C162" s="6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66"/>
      <c r="BO162" s="66"/>
      <c r="BP162" s="66"/>
      <c r="BQ162" s="55"/>
      <c r="BR162" s="55"/>
      <c r="BS162" s="55"/>
      <c r="BT162" s="55"/>
      <c r="BU162" s="55"/>
      <c r="BV162" s="55"/>
      <c r="BW162" s="55"/>
      <c r="BX162" s="55"/>
    </row>
    <row r="163" ht="24.75" customHeight="1">
      <c r="A163" s="55"/>
      <c r="B163" s="65"/>
      <c r="C163" s="6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66"/>
      <c r="BO163" s="66"/>
      <c r="BP163" s="66"/>
      <c r="BQ163" s="55"/>
      <c r="BR163" s="55"/>
      <c r="BS163" s="55"/>
      <c r="BT163" s="55"/>
      <c r="BU163" s="55"/>
      <c r="BV163" s="55"/>
      <c r="BW163" s="55"/>
      <c r="BX163" s="55"/>
    </row>
    <row r="164" ht="24.75" customHeight="1">
      <c r="A164" s="55"/>
      <c r="B164" s="65"/>
      <c r="C164" s="6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66"/>
      <c r="BO164" s="66"/>
      <c r="BP164" s="66"/>
      <c r="BQ164" s="55"/>
      <c r="BR164" s="55"/>
      <c r="BS164" s="55"/>
      <c r="BT164" s="55"/>
      <c r="BU164" s="55"/>
      <c r="BV164" s="55"/>
      <c r="BW164" s="55"/>
      <c r="BX164" s="55"/>
    </row>
    <row r="165" ht="24.75" customHeight="1">
      <c r="A165" s="55"/>
      <c r="B165" s="65"/>
      <c r="C165" s="6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66"/>
      <c r="BO165" s="66"/>
      <c r="BP165" s="66"/>
      <c r="BQ165" s="55"/>
      <c r="BR165" s="55"/>
      <c r="BS165" s="55"/>
      <c r="BT165" s="55"/>
      <c r="BU165" s="55"/>
      <c r="BV165" s="55"/>
      <c r="BW165" s="55"/>
      <c r="BX165" s="55"/>
    </row>
    <row r="166" ht="24.75" customHeight="1">
      <c r="A166" s="55"/>
      <c r="B166" s="65"/>
      <c r="C166" s="6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66"/>
      <c r="BO166" s="66"/>
      <c r="BP166" s="66"/>
      <c r="BQ166" s="55"/>
      <c r="BR166" s="55"/>
      <c r="BS166" s="55"/>
      <c r="BT166" s="55"/>
      <c r="BU166" s="55"/>
      <c r="BV166" s="55"/>
      <c r="BW166" s="55"/>
      <c r="BX166" s="55"/>
    </row>
    <row r="167" ht="24.75" customHeight="1">
      <c r="A167" s="55"/>
      <c r="B167" s="65"/>
      <c r="C167" s="6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66"/>
      <c r="BO167" s="66"/>
      <c r="BP167" s="66"/>
      <c r="BQ167" s="55"/>
      <c r="BR167" s="55"/>
      <c r="BS167" s="55"/>
      <c r="BT167" s="55"/>
      <c r="BU167" s="55"/>
      <c r="BV167" s="55"/>
      <c r="BW167" s="55"/>
      <c r="BX167" s="55"/>
    </row>
    <row r="168" ht="24.75" customHeight="1">
      <c r="A168" s="55"/>
      <c r="B168" s="65"/>
      <c r="C168" s="6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66"/>
      <c r="BO168" s="66"/>
      <c r="BP168" s="66"/>
      <c r="BQ168" s="55"/>
      <c r="BR168" s="55"/>
      <c r="BS168" s="55"/>
      <c r="BT168" s="55"/>
      <c r="BU168" s="55"/>
      <c r="BV168" s="55"/>
      <c r="BW168" s="55"/>
      <c r="BX168" s="55"/>
    </row>
    <row r="169" ht="24.75" customHeight="1">
      <c r="A169" s="55"/>
      <c r="B169" s="65"/>
      <c r="C169" s="6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66"/>
      <c r="BO169" s="66"/>
      <c r="BP169" s="66"/>
      <c r="BQ169" s="55"/>
      <c r="BR169" s="55"/>
      <c r="BS169" s="55"/>
      <c r="BT169" s="55"/>
      <c r="BU169" s="55"/>
      <c r="BV169" s="55"/>
      <c r="BW169" s="55"/>
      <c r="BX169" s="55"/>
    </row>
    <row r="170" ht="24.75" customHeight="1">
      <c r="A170" s="55"/>
      <c r="B170" s="65"/>
      <c r="C170" s="6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66"/>
      <c r="BO170" s="66"/>
      <c r="BP170" s="66"/>
      <c r="BQ170" s="55"/>
      <c r="BR170" s="55"/>
      <c r="BS170" s="55"/>
      <c r="BT170" s="55"/>
      <c r="BU170" s="55"/>
      <c r="BV170" s="55"/>
      <c r="BW170" s="55"/>
      <c r="BX170" s="55"/>
    </row>
    <row r="171" ht="24.75" customHeight="1">
      <c r="A171" s="55"/>
      <c r="B171" s="65"/>
      <c r="C171" s="6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66"/>
      <c r="BO171" s="66"/>
      <c r="BP171" s="66"/>
      <c r="BQ171" s="55"/>
      <c r="BR171" s="55"/>
      <c r="BS171" s="55"/>
      <c r="BT171" s="55"/>
      <c r="BU171" s="55"/>
      <c r="BV171" s="55"/>
      <c r="BW171" s="55"/>
      <c r="BX171" s="55"/>
    </row>
    <row r="172" ht="24.75" customHeight="1">
      <c r="A172" s="55"/>
      <c r="B172" s="65"/>
      <c r="C172" s="6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66"/>
      <c r="BO172" s="66"/>
      <c r="BP172" s="66"/>
      <c r="BQ172" s="55"/>
      <c r="BR172" s="55"/>
      <c r="BS172" s="55"/>
      <c r="BT172" s="55"/>
      <c r="BU172" s="55"/>
      <c r="BV172" s="55"/>
      <c r="BW172" s="55"/>
      <c r="BX172" s="55"/>
    </row>
    <row r="173" ht="24.75" customHeight="1">
      <c r="A173" s="55"/>
      <c r="B173" s="65"/>
      <c r="C173" s="6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66"/>
      <c r="BO173" s="66"/>
      <c r="BP173" s="66"/>
      <c r="BQ173" s="55"/>
      <c r="BR173" s="55"/>
      <c r="BS173" s="55"/>
      <c r="BT173" s="55"/>
      <c r="BU173" s="55"/>
      <c r="BV173" s="55"/>
      <c r="BW173" s="55"/>
      <c r="BX173" s="55"/>
    </row>
    <row r="174" ht="24.75" customHeight="1">
      <c r="A174" s="55"/>
      <c r="B174" s="65"/>
      <c r="C174" s="6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66"/>
      <c r="BO174" s="66"/>
      <c r="BP174" s="66"/>
      <c r="BQ174" s="55"/>
      <c r="BR174" s="55"/>
      <c r="BS174" s="55"/>
      <c r="BT174" s="55"/>
      <c r="BU174" s="55"/>
      <c r="BV174" s="55"/>
      <c r="BW174" s="55"/>
      <c r="BX174" s="55"/>
    </row>
    <row r="175" ht="24.75" customHeight="1">
      <c r="A175" s="55"/>
      <c r="B175" s="65"/>
      <c r="C175" s="6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66"/>
      <c r="BO175" s="66"/>
      <c r="BP175" s="66"/>
      <c r="BQ175" s="55"/>
      <c r="BR175" s="55"/>
      <c r="BS175" s="55"/>
      <c r="BT175" s="55"/>
      <c r="BU175" s="55"/>
      <c r="BV175" s="55"/>
      <c r="BW175" s="55"/>
      <c r="BX175" s="55"/>
    </row>
    <row r="176" ht="24.75" customHeight="1">
      <c r="A176" s="55"/>
      <c r="B176" s="65"/>
      <c r="C176" s="6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66"/>
      <c r="BO176" s="66"/>
      <c r="BP176" s="66"/>
      <c r="BQ176" s="55"/>
      <c r="BR176" s="55"/>
      <c r="BS176" s="55"/>
      <c r="BT176" s="55"/>
      <c r="BU176" s="55"/>
      <c r="BV176" s="55"/>
      <c r="BW176" s="55"/>
      <c r="BX176" s="55"/>
    </row>
    <row r="177" ht="24.75" customHeight="1">
      <c r="A177" s="55"/>
      <c r="B177" s="65"/>
      <c r="C177" s="6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66"/>
      <c r="BO177" s="66"/>
      <c r="BP177" s="66"/>
      <c r="BQ177" s="55"/>
      <c r="BR177" s="55"/>
      <c r="BS177" s="55"/>
      <c r="BT177" s="55"/>
      <c r="BU177" s="55"/>
      <c r="BV177" s="55"/>
      <c r="BW177" s="55"/>
      <c r="BX177" s="55"/>
    </row>
    <row r="178" ht="24.75" customHeight="1">
      <c r="A178" s="55"/>
      <c r="B178" s="65"/>
      <c r="C178" s="6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66"/>
      <c r="BO178" s="66"/>
      <c r="BP178" s="66"/>
      <c r="BQ178" s="55"/>
      <c r="BR178" s="55"/>
      <c r="BS178" s="55"/>
      <c r="BT178" s="55"/>
      <c r="BU178" s="55"/>
      <c r="BV178" s="55"/>
      <c r="BW178" s="55"/>
      <c r="BX178" s="55"/>
    </row>
    <row r="179" ht="24.75" customHeight="1">
      <c r="A179" s="55"/>
      <c r="B179" s="65"/>
      <c r="C179" s="6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66"/>
      <c r="BO179" s="66"/>
      <c r="BP179" s="66"/>
      <c r="BQ179" s="55"/>
      <c r="BR179" s="55"/>
      <c r="BS179" s="55"/>
      <c r="BT179" s="55"/>
      <c r="BU179" s="55"/>
      <c r="BV179" s="55"/>
      <c r="BW179" s="55"/>
      <c r="BX179" s="55"/>
    </row>
    <row r="180" ht="24.75" customHeight="1">
      <c r="A180" s="55"/>
      <c r="B180" s="65"/>
      <c r="C180" s="6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66"/>
      <c r="BO180" s="66"/>
      <c r="BP180" s="66"/>
      <c r="BQ180" s="55"/>
      <c r="BR180" s="55"/>
      <c r="BS180" s="55"/>
      <c r="BT180" s="55"/>
      <c r="BU180" s="55"/>
      <c r="BV180" s="55"/>
      <c r="BW180" s="55"/>
      <c r="BX180" s="55"/>
    </row>
    <row r="181" ht="24.75" customHeight="1">
      <c r="A181" s="55"/>
      <c r="B181" s="65"/>
      <c r="C181" s="6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66"/>
      <c r="BO181" s="66"/>
      <c r="BP181" s="66"/>
      <c r="BQ181" s="55"/>
      <c r="BR181" s="55"/>
      <c r="BS181" s="55"/>
      <c r="BT181" s="55"/>
      <c r="BU181" s="55"/>
      <c r="BV181" s="55"/>
      <c r="BW181" s="55"/>
      <c r="BX181" s="55"/>
    </row>
    <row r="182" ht="24.75" customHeight="1">
      <c r="A182" s="55"/>
      <c r="B182" s="65"/>
      <c r="C182" s="6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66"/>
      <c r="BO182" s="66"/>
      <c r="BP182" s="66"/>
      <c r="BQ182" s="55"/>
      <c r="BR182" s="55"/>
      <c r="BS182" s="55"/>
      <c r="BT182" s="55"/>
      <c r="BU182" s="55"/>
      <c r="BV182" s="55"/>
      <c r="BW182" s="55"/>
      <c r="BX182" s="55"/>
    </row>
    <row r="183" ht="24.75" customHeight="1">
      <c r="A183" s="55"/>
      <c r="B183" s="65"/>
      <c r="C183" s="6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66"/>
      <c r="BO183" s="66"/>
      <c r="BP183" s="66"/>
      <c r="BQ183" s="55"/>
      <c r="BR183" s="55"/>
      <c r="BS183" s="55"/>
      <c r="BT183" s="55"/>
      <c r="BU183" s="55"/>
      <c r="BV183" s="55"/>
      <c r="BW183" s="55"/>
      <c r="BX183" s="55"/>
    </row>
    <row r="184" ht="24.75" customHeight="1">
      <c r="A184" s="55"/>
      <c r="B184" s="65"/>
      <c r="C184" s="6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66"/>
      <c r="BO184" s="66"/>
      <c r="BP184" s="66"/>
      <c r="BQ184" s="55"/>
      <c r="BR184" s="55"/>
      <c r="BS184" s="55"/>
      <c r="BT184" s="55"/>
      <c r="BU184" s="55"/>
      <c r="BV184" s="55"/>
      <c r="BW184" s="55"/>
      <c r="BX184" s="55"/>
    </row>
    <row r="185" ht="24.75" customHeight="1">
      <c r="A185" s="55"/>
      <c r="B185" s="65"/>
      <c r="C185" s="6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66"/>
      <c r="BO185" s="66"/>
      <c r="BP185" s="66"/>
      <c r="BQ185" s="55"/>
      <c r="BR185" s="55"/>
      <c r="BS185" s="55"/>
      <c r="BT185" s="55"/>
      <c r="BU185" s="55"/>
      <c r="BV185" s="55"/>
      <c r="BW185" s="55"/>
      <c r="BX185" s="55"/>
    </row>
    <row r="186" ht="24.75" customHeight="1">
      <c r="A186" s="55"/>
      <c r="B186" s="65"/>
      <c r="C186" s="6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66"/>
      <c r="BO186" s="66"/>
      <c r="BP186" s="66"/>
      <c r="BQ186" s="55"/>
      <c r="BR186" s="55"/>
      <c r="BS186" s="55"/>
      <c r="BT186" s="55"/>
      <c r="BU186" s="55"/>
      <c r="BV186" s="55"/>
      <c r="BW186" s="55"/>
      <c r="BX186" s="55"/>
    </row>
    <row r="187" ht="24.75" customHeight="1">
      <c r="A187" s="55"/>
      <c r="B187" s="65"/>
      <c r="C187" s="6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66"/>
      <c r="BO187" s="66"/>
      <c r="BP187" s="66"/>
      <c r="BQ187" s="55"/>
      <c r="BR187" s="55"/>
      <c r="BS187" s="55"/>
      <c r="BT187" s="55"/>
      <c r="BU187" s="55"/>
      <c r="BV187" s="55"/>
      <c r="BW187" s="55"/>
      <c r="BX187" s="55"/>
    </row>
    <row r="188" ht="24.75" customHeight="1">
      <c r="A188" s="55"/>
      <c r="B188" s="65"/>
      <c r="C188" s="6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66"/>
      <c r="BO188" s="66"/>
      <c r="BP188" s="66"/>
      <c r="BQ188" s="55"/>
      <c r="BR188" s="55"/>
      <c r="BS188" s="55"/>
      <c r="BT188" s="55"/>
      <c r="BU188" s="55"/>
      <c r="BV188" s="55"/>
      <c r="BW188" s="55"/>
      <c r="BX188" s="55"/>
    </row>
    <row r="189" ht="24.75" customHeight="1">
      <c r="A189" s="55"/>
      <c r="B189" s="65"/>
      <c r="C189" s="6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66"/>
      <c r="BO189" s="66"/>
      <c r="BP189" s="66"/>
      <c r="BQ189" s="55"/>
      <c r="BR189" s="55"/>
      <c r="BS189" s="55"/>
      <c r="BT189" s="55"/>
      <c r="BU189" s="55"/>
      <c r="BV189" s="55"/>
      <c r="BW189" s="55"/>
      <c r="BX189" s="55"/>
    </row>
    <row r="190" ht="24.75" customHeight="1">
      <c r="A190" s="55"/>
      <c r="B190" s="65"/>
      <c r="C190" s="6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66"/>
      <c r="BO190" s="66"/>
      <c r="BP190" s="66"/>
      <c r="BQ190" s="55"/>
      <c r="BR190" s="55"/>
      <c r="BS190" s="55"/>
      <c r="BT190" s="55"/>
      <c r="BU190" s="55"/>
      <c r="BV190" s="55"/>
      <c r="BW190" s="55"/>
      <c r="BX190" s="55"/>
    </row>
    <row r="191" ht="24.75" customHeight="1">
      <c r="A191" s="55"/>
      <c r="B191" s="65"/>
      <c r="C191" s="6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66"/>
      <c r="BO191" s="66"/>
      <c r="BP191" s="66"/>
      <c r="BQ191" s="55"/>
      <c r="BR191" s="55"/>
      <c r="BS191" s="55"/>
      <c r="BT191" s="55"/>
      <c r="BU191" s="55"/>
      <c r="BV191" s="55"/>
      <c r="BW191" s="55"/>
      <c r="BX191" s="55"/>
    </row>
    <row r="192" ht="24.75" customHeight="1">
      <c r="A192" s="55"/>
      <c r="B192" s="65"/>
      <c r="C192" s="6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66"/>
      <c r="BO192" s="66"/>
      <c r="BP192" s="66"/>
      <c r="BQ192" s="55"/>
      <c r="BR192" s="55"/>
      <c r="BS192" s="55"/>
      <c r="BT192" s="55"/>
      <c r="BU192" s="55"/>
      <c r="BV192" s="55"/>
      <c r="BW192" s="55"/>
      <c r="BX192" s="55"/>
    </row>
    <row r="193" ht="24.75" customHeight="1">
      <c r="A193" s="55"/>
      <c r="B193" s="65"/>
      <c r="C193" s="6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66"/>
      <c r="BO193" s="66"/>
      <c r="BP193" s="66"/>
      <c r="BQ193" s="55"/>
      <c r="BR193" s="55"/>
      <c r="BS193" s="55"/>
      <c r="BT193" s="55"/>
      <c r="BU193" s="55"/>
      <c r="BV193" s="55"/>
      <c r="BW193" s="55"/>
      <c r="BX193" s="55"/>
    </row>
    <row r="194" ht="24.75" customHeight="1">
      <c r="A194" s="55"/>
      <c r="B194" s="65"/>
      <c r="C194" s="6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66"/>
      <c r="BO194" s="66"/>
      <c r="BP194" s="66"/>
      <c r="BQ194" s="55"/>
      <c r="BR194" s="55"/>
      <c r="BS194" s="55"/>
      <c r="BT194" s="55"/>
      <c r="BU194" s="55"/>
      <c r="BV194" s="55"/>
      <c r="BW194" s="55"/>
      <c r="BX194" s="55"/>
    </row>
    <row r="195" ht="24.75" customHeight="1">
      <c r="A195" s="55"/>
      <c r="B195" s="65"/>
      <c r="C195" s="6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66"/>
      <c r="BO195" s="66"/>
      <c r="BP195" s="66"/>
      <c r="BQ195" s="55"/>
      <c r="BR195" s="55"/>
      <c r="BS195" s="55"/>
      <c r="BT195" s="55"/>
      <c r="BU195" s="55"/>
      <c r="BV195" s="55"/>
      <c r="BW195" s="55"/>
      <c r="BX195" s="55"/>
    </row>
    <row r="196" ht="24.75" customHeight="1">
      <c r="A196" s="55"/>
      <c r="B196" s="65"/>
      <c r="C196" s="6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66"/>
      <c r="BO196" s="66"/>
      <c r="BP196" s="66"/>
      <c r="BQ196" s="55"/>
      <c r="BR196" s="55"/>
      <c r="BS196" s="55"/>
      <c r="BT196" s="55"/>
      <c r="BU196" s="55"/>
      <c r="BV196" s="55"/>
      <c r="BW196" s="55"/>
      <c r="BX196" s="55"/>
    </row>
    <row r="197" ht="24.75" customHeight="1">
      <c r="A197" s="55"/>
      <c r="B197" s="65"/>
      <c r="C197" s="6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66"/>
      <c r="BO197" s="66"/>
      <c r="BP197" s="66"/>
      <c r="BQ197" s="55"/>
      <c r="BR197" s="55"/>
      <c r="BS197" s="55"/>
      <c r="BT197" s="55"/>
      <c r="BU197" s="55"/>
      <c r="BV197" s="55"/>
      <c r="BW197" s="55"/>
      <c r="BX197" s="55"/>
    </row>
    <row r="198" ht="24.75" customHeight="1">
      <c r="A198" s="55"/>
      <c r="B198" s="65"/>
      <c r="C198" s="6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66"/>
      <c r="BO198" s="66"/>
      <c r="BP198" s="66"/>
      <c r="BQ198" s="55"/>
      <c r="BR198" s="55"/>
      <c r="BS198" s="55"/>
      <c r="BT198" s="55"/>
      <c r="BU198" s="55"/>
      <c r="BV198" s="55"/>
      <c r="BW198" s="55"/>
      <c r="BX198" s="55"/>
    </row>
    <row r="199" ht="24.75" customHeight="1">
      <c r="A199" s="55"/>
      <c r="B199" s="65"/>
      <c r="C199" s="6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66"/>
      <c r="BO199" s="66"/>
      <c r="BP199" s="66"/>
      <c r="BQ199" s="55"/>
      <c r="BR199" s="55"/>
      <c r="BS199" s="55"/>
      <c r="BT199" s="55"/>
      <c r="BU199" s="55"/>
      <c r="BV199" s="55"/>
      <c r="BW199" s="55"/>
      <c r="BX199" s="55"/>
    </row>
    <row r="200" ht="24.75" customHeight="1">
      <c r="A200" s="55"/>
      <c r="B200" s="65"/>
      <c r="C200" s="6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66"/>
      <c r="BO200" s="66"/>
      <c r="BP200" s="66"/>
      <c r="BQ200" s="55"/>
      <c r="BR200" s="55"/>
      <c r="BS200" s="55"/>
      <c r="BT200" s="55"/>
      <c r="BU200" s="55"/>
      <c r="BV200" s="55"/>
      <c r="BW200" s="55"/>
      <c r="BX200" s="55"/>
    </row>
    <row r="201" ht="24.75" customHeight="1">
      <c r="A201" s="55"/>
      <c r="B201" s="65"/>
      <c r="C201" s="6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66"/>
      <c r="BO201" s="66"/>
      <c r="BP201" s="66"/>
      <c r="BQ201" s="55"/>
      <c r="BR201" s="55"/>
      <c r="BS201" s="55"/>
      <c r="BT201" s="55"/>
      <c r="BU201" s="55"/>
      <c r="BV201" s="55"/>
      <c r="BW201" s="55"/>
      <c r="BX201" s="55"/>
    </row>
    <row r="202" ht="24.75" customHeight="1">
      <c r="A202" s="55"/>
      <c r="B202" s="65"/>
      <c r="C202" s="6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66"/>
      <c r="BO202" s="66"/>
      <c r="BP202" s="66"/>
      <c r="BQ202" s="55"/>
      <c r="BR202" s="55"/>
      <c r="BS202" s="55"/>
      <c r="BT202" s="55"/>
      <c r="BU202" s="55"/>
      <c r="BV202" s="55"/>
      <c r="BW202" s="55"/>
      <c r="BX202" s="55"/>
    </row>
    <row r="203" ht="24.75" customHeight="1">
      <c r="A203" s="55"/>
      <c r="B203" s="65"/>
      <c r="C203" s="6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66"/>
      <c r="BO203" s="66"/>
      <c r="BP203" s="66"/>
      <c r="BQ203" s="55"/>
      <c r="BR203" s="55"/>
      <c r="BS203" s="55"/>
      <c r="BT203" s="55"/>
      <c r="BU203" s="55"/>
      <c r="BV203" s="55"/>
      <c r="BW203" s="55"/>
      <c r="BX203" s="55"/>
    </row>
    <row r="204" ht="24.75" customHeight="1">
      <c r="A204" s="55"/>
      <c r="B204" s="65"/>
      <c r="C204" s="6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66"/>
      <c r="BO204" s="66"/>
      <c r="BP204" s="66"/>
      <c r="BQ204" s="55"/>
      <c r="BR204" s="55"/>
      <c r="BS204" s="55"/>
      <c r="BT204" s="55"/>
      <c r="BU204" s="55"/>
      <c r="BV204" s="55"/>
      <c r="BW204" s="55"/>
      <c r="BX204" s="55"/>
    </row>
    <row r="205" ht="24.75" customHeight="1">
      <c r="A205" s="55"/>
      <c r="B205" s="65"/>
      <c r="C205" s="6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66"/>
      <c r="BO205" s="66"/>
      <c r="BP205" s="66"/>
      <c r="BQ205" s="55"/>
      <c r="BR205" s="55"/>
      <c r="BS205" s="55"/>
      <c r="BT205" s="55"/>
      <c r="BU205" s="55"/>
      <c r="BV205" s="55"/>
      <c r="BW205" s="55"/>
      <c r="BX205" s="55"/>
    </row>
    <row r="206" ht="24.75" customHeight="1">
      <c r="A206" s="55"/>
      <c r="B206" s="65"/>
      <c r="C206" s="6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66"/>
      <c r="BO206" s="66"/>
      <c r="BP206" s="66"/>
      <c r="BQ206" s="55"/>
      <c r="BR206" s="55"/>
      <c r="BS206" s="55"/>
      <c r="BT206" s="55"/>
      <c r="BU206" s="55"/>
      <c r="BV206" s="55"/>
      <c r="BW206" s="55"/>
      <c r="BX206" s="55"/>
    </row>
    <row r="207" ht="24.75" customHeight="1">
      <c r="A207" s="55"/>
      <c r="B207" s="65"/>
      <c r="C207" s="6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66"/>
      <c r="BO207" s="66"/>
      <c r="BP207" s="66"/>
      <c r="BQ207" s="55"/>
      <c r="BR207" s="55"/>
      <c r="BS207" s="55"/>
      <c r="BT207" s="55"/>
      <c r="BU207" s="55"/>
      <c r="BV207" s="55"/>
      <c r="BW207" s="55"/>
      <c r="BX207" s="55"/>
    </row>
    <row r="208" ht="24.75" customHeight="1">
      <c r="A208" s="55"/>
      <c r="B208" s="65"/>
      <c r="C208" s="6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66"/>
      <c r="BO208" s="66"/>
      <c r="BP208" s="66"/>
      <c r="BQ208" s="55"/>
      <c r="BR208" s="55"/>
      <c r="BS208" s="55"/>
      <c r="BT208" s="55"/>
      <c r="BU208" s="55"/>
      <c r="BV208" s="55"/>
      <c r="BW208" s="55"/>
      <c r="BX208" s="55"/>
    </row>
    <row r="209" ht="24.75" customHeight="1">
      <c r="A209" s="55"/>
      <c r="B209" s="65"/>
      <c r="C209" s="6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66"/>
      <c r="BO209" s="66"/>
      <c r="BP209" s="66"/>
      <c r="BQ209" s="55"/>
      <c r="BR209" s="55"/>
      <c r="BS209" s="55"/>
      <c r="BT209" s="55"/>
      <c r="BU209" s="55"/>
      <c r="BV209" s="55"/>
      <c r="BW209" s="55"/>
      <c r="BX209" s="55"/>
    </row>
    <row r="210" ht="24.75" customHeight="1">
      <c r="A210" s="55"/>
      <c r="B210" s="65"/>
      <c r="C210" s="6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66"/>
      <c r="BO210" s="66"/>
      <c r="BP210" s="66"/>
      <c r="BQ210" s="55"/>
      <c r="BR210" s="55"/>
      <c r="BS210" s="55"/>
      <c r="BT210" s="55"/>
      <c r="BU210" s="55"/>
      <c r="BV210" s="55"/>
      <c r="BW210" s="55"/>
      <c r="BX210" s="55"/>
    </row>
    <row r="211" ht="24.75" customHeight="1">
      <c r="A211" s="55"/>
      <c r="B211" s="65"/>
      <c r="C211" s="6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66"/>
      <c r="BO211" s="66"/>
      <c r="BP211" s="66"/>
      <c r="BQ211" s="55"/>
      <c r="BR211" s="55"/>
      <c r="BS211" s="55"/>
      <c r="BT211" s="55"/>
      <c r="BU211" s="55"/>
      <c r="BV211" s="55"/>
      <c r="BW211" s="55"/>
      <c r="BX211" s="55"/>
    </row>
    <row r="212" ht="24.75" customHeight="1">
      <c r="A212" s="55"/>
      <c r="B212" s="65"/>
      <c r="C212" s="6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66"/>
      <c r="BO212" s="66"/>
      <c r="BP212" s="66"/>
      <c r="BQ212" s="55"/>
      <c r="BR212" s="55"/>
      <c r="BS212" s="55"/>
      <c r="BT212" s="55"/>
      <c r="BU212" s="55"/>
      <c r="BV212" s="55"/>
      <c r="BW212" s="55"/>
      <c r="BX212" s="55"/>
    </row>
    <row r="213" ht="24.75" customHeight="1">
      <c r="A213" s="55"/>
      <c r="B213" s="65"/>
      <c r="C213" s="6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66"/>
      <c r="BO213" s="66"/>
      <c r="BP213" s="66"/>
      <c r="BQ213" s="55"/>
      <c r="BR213" s="55"/>
      <c r="BS213" s="55"/>
      <c r="BT213" s="55"/>
      <c r="BU213" s="55"/>
      <c r="BV213" s="55"/>
      <c r="BW213" s="55"/>
      <c r="BX213" s="55"/>
    </row>
    <row r="214" ht="24.75" customHeight="1">
      <c r="A214" s="55"/>
      <c r="B214" s="65"/>
      <c r="C214" s="6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66"/>
      <c r="BO214" s="66"/>
      <c r="BP214" s="66"/>
      <c r="BQ214" s="55"/>
      <c r="BR214" s="55"/>
      <c r="BS214" s="55"/>
      <c r="BT214" s="55"/>
      <c r="BU214" s="55"/>
      <c r="BV214" s="55"/>
      <c r="BW214" s="55"/>
      <c r="BX214" s="55"/>
    </row>
    <row r="215" ht="24.75" customHeight="1">
      <c r="A215" s="55"/>
      <c r="B215" s="65"/>
      <c r="C215" s="6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66"/>
      <c r="BO215" s="66"/>
      <c r="BP215" s="66"/>
      <c r="BQ215" s="55"/>
      <c r="BR215" s="55"/>
      <c r="BS215" s="55"/>
      <c r="BT215" s="55"/>
      <c r="BU215" s="55"/>
      <c r="BV215" s="55"/>
      <c r="BW215" s="55"/>
      <c r="BX215" s="55"/>
    </row>
    <row r="216" ht="24.75" customHeight="1">
      <c r="A216" s="55"/>
      <c r="B216" s="65"/>
      <c r="C216" s="6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66"/>
      <c r="BO216" s="66"/>
      <c r="BP216" s="66"/>
      <c r="BQ216" s="55"/>
      <c r="BR216" s="55"/>
      <c r="BS216" s="55"/>
      <c r="BT216" s="55"/>
      <c r="BU216" s="55"/>
      <c r="BV216" s="55"/>
      <c r="BW216" s="55"/>
      <c r="BX216" s="55"/>
    </row>
    <row r="217" ht="24.75" customHeight="1">
      <c r="A217" s="55"/>
      <c r="B217" s="65"/>
      <c r="C217" s="6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66"/>
      <c r="BO217" s="66"/>
      <c r="BP217" s="66"/>
      <c r="BQ217" s="55"/>
      <c r="BR217" s="55"/>
      <c r="BS217" s="55"/>
      <c r="BT217" s="55"/>
      <c r="BU217" s="55"/>
      <c r="BV217" s="55"/>
      <c r="BW217" s="55"/>
      <c r="BX217" s="55"/>
    </row>
    <row r="218" ht="24.75" customHeight="1">
      <c r="A218" s="55"/>
      <c r="B218" s="65"/>
      <c r="C218" s="6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66"/>
      <c r="BO218" s="66"/>
      <c r="BP218" s="66"/>
      <c r="BQ218" s="55"/>
      <c r="BR218" s="55"/>
      <c r="BS218" s="55"/>
      <c r="BT218" s="55"/>
      <c r="BU218" s="55"/>
      <c r="BV218" s="55"/>
      <c r="BW218" s="55"/>
      <c r="BX218" s="55"/>
    </row>
    <row r="219" ht="24.75" customHeight="1">
      <c r="A219" s="55"/>
      <c r="B219" s="65"/>
      <c r="C219" s="6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66"/>
      <c r="BO219" s="66"/>
      <c r="BP219" s="66"/>
      <c r="BQ219" s="55"/>
      <c r="BR219" s="55"/>
      <c r="BS219" s="55"/>
      <c r="BT219" s="55"/>
      <c r="BU219" s="55"/>
      <c r="BV219" s="55"/>
      <c r="BW219" s="55"/>
      <c r="BX219" s="55"/>
    </row>
    <row r="220" ht="24.75" customHeight="1">
      <c r="A220" s="55"/>
      <c r="B220" s="65"/>
      <c r="C220" s="6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66"/>
      <c r="BO220" s="66"/>
      <c r="BP220" s="66"/>
      <c r="BQ220" s="55"/>
      <c r="BR220" s="55"/>
      <c r="BS220" s="55"/>
      <c r="BT220" s="55"/>
      <c r="BU220" s="55"/>
      <c r="BV220" s="55"/>
      <c r="BW220" s="55"/>
      <c r="BX220" s="55"/>
    </row>
    <row r="221" ht="24.75" customHeight="1">
      <c r="A221" s="55"/>
      <c r="B221" s="65"/>
      <c r="C221" s="6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66"/>
      <c r="BO221" s="66"/>
      <c r="BP221" s="66"/>
      <c r="BQ221" s="55"/>
      <c r="BR221" s="55"/>
      <c r="BS221" s="55"/>
      <c r="BT221" s="55"/>
      <c r="BU221" s="55"/>
      <c r="BV221" s="55"/>
      <c r="BW221" s="55"/>
      <c r="BX221" s="55"/>
    </row>
    <row r="222" ht="24.75" customHeight="1">
      <c r="A222" s="55"/>
      <c r="B222" s="65"/>
      <c r="C222" s="6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66"/>
      <c r="BO222" s="66"/>
      <c r="BP222" s="66"/>
      <c r="BQ222" s="55"/>
      <c r="BR222" s="55"/>
      <c r="BS222" s="55"/>
      <c r="BT222" s="55"/>
      <c r="BU222" s="55"/>
      <c r="BV222" s="55"/>
      <c r="BW222" s="55"/>
      <c r="BX222" s="55"/>
    </row>
    <row r="223" ht="24.75" customHeight="1">
      <c r="A223" s="55"/>
      <c r="B223" s="65"/>
      <c r="C223" s="6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66"/>
      <c r="BO223" s="66"/>
      <c r="BP223" s="66"/>
      <c r="BQ223" s="55"/>
      <c r="BR223" s="55"/>
      <c r="BS223" s="55"/>
      <c r="BT223" s="55"/>
      <c r="BU223" s="55"/>
      <c r="BV223" s="55"/>
      <c r="BW223" s="55"/>
      <c r="BX223" s="55"/>
    </row>
    <row r="224" ht="24.75" customHeight="1">
      <c r="A224" s="55"/>
      <c r="B224" s="65"/>
      <c r="C224" s="6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66"/>
      <c r="BO224" s="66"/>
      <c r="BP224" s="66"/>
      <c r="BQ224" s="55"/>
      <c r="BR224" s="55"/>
      <c r="BS224" s="55"/>
      <c r="BT224" s="55"/>
      <c r="BU224" s="55"/>
      <c r="BV224" s="55"/>
      <c r="BW224" s="55"/>
      <c r="BX224" s="55"/>
    </row>
    <row r="225" ht="24.75" customHeight="1">
      <c r="A225" s="55"/>
      <c r="B225" s="65"/>
      <c r="C225" s="6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66"/>
      <c r="BO225" s="66"/>
      <c r="BP225" s="66"/>
      <c r="BQ225" s="55"/>
      <c r="BR225" s="55"/>
      <c r="BS225" s="55"/>
      <c r="BT225" s="55"/>
      <c r="BU225" s="55"/>
      <c r="BV225" s="55"/>
      <c r="BW225" s="55"/>
      <c r="BX225" s="55"/>
    </row>
    <row r="226" ht="24.75" customHeight="1">
      <c r="A226" s="55"/>
      <c r="B226" s="65"/>
      <c r="C226" s="6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66"/>
      <c r="BO226" s="66"/>
      <c r="BP226" s="66"/>
      <c r="BQ226" s="55"/>
      <c r="BR226" s="55"/>
      <c r="BS226" s="55"/>
      <c r="BT226" s="55"/>
      <c r="BU226" s="55"/>
      <c r="BV226" s="55"/>
      <c r="BW226" s="55"/>
      <c r="BX226" s="55"/>
    </row>
    <row r="227" ht="24.75" customHeight="1">
      <c r="A227" s="55"/>
      <c r="B227" s="65"/>
      <c r="C227" s="6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66"/>
      <c r="BO227" s="66"/>
      <c r="BP227" s="66"/>
      <c r="BQ227" s="55"/>
      <c r="BR227" s="55"/>
      <c r="BS227" s="55"/>
      <c r="BT227" s="55"/>
      <c r="BU227" s="55"/>
      <c r="BV227" s="55"/>
      <c r="BW227" s="55"/>
      <c r="BX227" s="55"/>
    </row>
    <row r="228" ht="24.75" customHeight="1">
      <c r="A228" s="55"/>
      <c r="B228" s="65"/>
      <c r="C228" s="6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66"/>
      <c r="BO228" s="66"/>
      <c r="BP228" s="66"/>
      <c r="BQ228" s="55"/>
      <c r="BR228" s="55"/>
      <c r="BS228" s="55"/>
      <c r="BT228" s="55"/>
      <c r="BU228" s="55"/>
      <c r="BV228" s="55"/>
      <c r="BW228" s="55"/>
      <c r="BX228" s="55"/>
    </row>
    <row r="229" ht="24.75" customHeight="1">
      <c r="A229" s="55"/>
      <c r="B229" s="65"/>
      <c r="C229" s="6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66"/>
      <c r="BO229" s="66"/>
      <c r="BP229" s="66"/>
      <c r="BQ229" s="55"/>
      <c r="BR229" s="55"/>
      <c r="BS229" s="55"/>
      <c r="BT229" s="55"/>
      <c r="BU229" s="55"/>
      <c r="BV229" s="55"/>
      <c r="BW229" s="55"/>
      <c r="BX229" s="55"/>
    </row>
    <row r="230" ht="24.75" customHeight="1">
      <c r="A230" s="55"/>
      <c r="B230" s="65"/>
      <c r="C230" s="6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66"/>
      <c r="BO230" s="66"/>
      <c r="BP230" s="66"/>
      <c r="BQ230" s="55"/>
      <c r="BR230" s="55"/>
      <c r="BS230" s="55"/>
      <c r="BT230" s="55"/>
      <c r="BU230" s="55"/>
      <c r="BV230" s="55"/>
      <c r="BW230" s="55"/>
      <c r="BX230" s="55"/>
    </row>
    <row r="231" ht="24.75" customHeight="1">
      <c r="A231" s="55"/>
      <c r="B231" s="65"/>
      <c r="C231" s="6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66"/>
      <c r="BO231" s="66"/>
      <c r="BP231" s="66"/>
      <c r="BQ231" s="55"/>
      <c r="BR231" s="55"/>
      <c r="BS231" s="55"/>
      <c r="BT231" s="55"/>
      <c r="BU231" s="55"/>
      <c r="BV231" s="55"/>
      <c r="BW231" s="55"/>
      <c r="BX231" s="55"/>
    </row>
    <row r="232" ht="24.75" customHeight="1">
      <c r="A232" s="55"/>
      <c r="B232" s="65"/>
      <c r="C232" s="6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66"/>
      <c r="BO232" s="66"/>
      <c r="BP232" s="66"/>
      <c r="BQ232" s="55"/>
      <c r="BR232" s="55"/>
      <c r="BS232" s="55"/>
      <c r="BT232" s="55"/>
      <c r="BU232" s="55"/>
      <c r="BV232" s="55"/>
      <c r="BW232" s="55"/>
      <c r="BX232" s="55"/>
    </row>
    <row r="233" ht="24.75" customHeight="1">
      <c r="A233" s="55"/>
      <c r="B233" s="65"/>
      <c r="C233" s="6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66"/>
      <c r="BO233" s="66"/>
      <c r="BP233" s="66"/>
      <c r="BQ233" s="55"/>
      <c r="BR233" s="55"/>
      <c r="BS233" s="55"/>
      <c r="BT233" s="55"/>
      <c r="BU233" s="55"/>
      <c r="BV233" s="55"/>
      <c r="BW233" s="55"/>
      <c r="BX233" s="55"/>
    </row>
    <row r="234" ht="24.75" customHeight="1">
      <c r="A234" s="55"/>
      <c r="B234" s="65"/>
      <c r="C234" s="6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66"/>
      <c r="BO234" s="66"/>
      <c r="BP234" s="66"/>
      <c r="BQ234" s="55"/>
      <c r="BR234" s="55"/>
      <c r="BS234" s="55"/>
      <c r="BT234" s="55"/>
      <c r="BU234" s="55"/>
      <c r="BV234" s="55"/>
      <c r="BW234" s="55"/>
      <c r="BX234" s="55"/>
    </row>
    <row r="235" ht="24.75" customHeight="1">
      <c r="A235" s="55"/>
      <c r="B235" s="65"/>
      <c r="C235" s="6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66"/>
      <c r="BO235" s="66"/>
      <c r="BP235" s="66"/>
      <c r="BQ235" s="55"/>
      <c r="BR235" s="55"/>
      <c r="BS235" s="55"/>
      <c r="BT235" s="55"/>
      <c r="BU235" s="55"/>
      <c r="BV235" s="55"/>
      <c r="BW235" s="55"/>
      <c r="BX235" s="55"/>
    </row>
    <row r="236" ht="24.75" customHeight="1">
      <c r="A236" s="55"/>
      <c r="B236" s="65"/>
      <c r="C236" s="6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66"/>
      <c r="BO236" s="66"/>
      <c r="BP236" s="66"/>
      <c r="BQ236" s="55"/>
      <c r="BR236" s="55"/>
      <c r="BS236" s="55"/>
      <c r="BT236" s="55"/>
      <c r="BU236" s="55"/>
      <c r="BV236" s="55"/>
      <c r="BW236" s="55"/>
      <c r="BX236" s="55"/>
    </row>
    <row r="237" ht="24.75" customHeight="1">
      <c r="A237" s="55"/>
      <c r="B237" s="65"/>
      <c r="C237" s="6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66"/>
      <c r="BO237" s="66"/>
      <c r="BP237" s="66"/>
      <c r="BQ237" s="55"/>
      <c r="BR237" s="55"/>
      <c r="BS237" s="55"/>
      <c r="BT237" s="55"/>
      <c r="BU237" s="55"/>
      <c r="BV237" s="55"/>
      <c r="BW237" s="55"/>
      <c r="BX237" s="55"/>
    </row>
    <row r="238" ht="24.75" customHeight="1">
      <c r="A238" s="55"/>
      <c r="B238" s="65"/>
      <c r="C238" s="6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66"/>
      <c r="BO238" s="66"/>
      <c r="BP238" s="66"/>
      <c r="BQ238" s="55"/>
      <c r="BR238" s="55"/>
      <c r="BS238" s="55"/>
      <c r="BT238" s="55"/>
      <c r="BU238" s="55"/>
      <c r="BV238" s="55"/>
      <c r="BW238" s="55"/>
      <c r="BX238" s="55"/>
    </row>
    <row r="239" ht="24.75" customHeight="1">
      <c r="A239" s="55"/>
      <c r="B239" s="65"/>
      <c r="C239" s="6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66"/>
      <c r="BO239" s="66"/>
      <c r="BP239" s="66"/>
      <c r="BQ239" s="55"/>
      <c r="BR239" s="55"/>
      <c r="BS239" s="55"/>
      <c r="BT239" s="55"/>
      <c r="BU239" s="55"/>
      <c r="BV239" s="55"/>
      <c r="BW239" s="55"/>
      <c r="BX239" s="55"/>
    </row>
    <row r="240" ht="24.75" customHeight="1">
      <c r="A240" s="55"/>
      <c r="B240" s="65"/>
      <c r="C240" s="6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66"/>
      <c r="BO240" s="66"/>
      <c r="BP240" s="66"/>
      <c r="BQ240" s="55"/>
      <c r="BR240" s="55"/>
      <c r="BS240" s="55"/>
      <c r="BT240" s="55"/>
      <c r="BU240" s="55"/>
      <c r="BV240" s="55"/>
      <c r="BW240" s="55"/>
      <c r="BX240" s="55"/>
    </row>
    <row r="241" ht="24.75" customHeight="1">
      <c r="A241" s="55"/>
      <c r="B241" s="65"/>
      <c r="C241" s="6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66"/>
      <c r="BO241" s="66"/>
      <c r="BP241" s="66"/>
      <c r="BQ241" s="55"/>
      <c r="BR241" s="55"/>
      <c r="BS241" s="55"/>
      <c r="BT241" s="55"/>
      <c r="BU241" s="55"/>
      <c r="BV241" s="55"/>
      <c r="BW241" s="55"/>
      <c r="BX241" s="55"/>
    </row>
    <row r="242" ht="24.75" customHeight="1">
      <c r="A242" s="55"/>
      <c r="B242" s="65"/>
      <c r="C242" s="6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66"/>
      <c r="BO242" s="66"/>
      <c r="BP242" s="66"/>
      <c r="BQ242" s="55"/>
      <c r="BR242" s="55"/>
      <c r="BS242" s="55"/>
      <c r="BT242" s="55"/>
      <c r="BU242" s="55"/>
      <c r="BV242" s="55"/>
      <c r="BW242" s="55"/>
      <c r="BX242" s="55"/>
    </row>
    <row r="243" ht="24.75" customHeight="1">
      <c r="A243" s="55"/>
      <c r="B243" s="65"/>
      <c r="C243" s="6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66"/>
      <c r="BO243" s="66"/>
      <c r="BP243" s="66"/>
      <c r="BQ243" s="55"/>
      <c r="BR243" s="55"/>
      <c r="BS243" s="55"/>
      <c r="BT243" s="55"/>
      <c r="BU243" s="55"/>
      <c r="BV243" s="55"/>
      <c r="BW243" s="55"/>
      <c r="BX243" s="55"/>
    </row>
    <row r="244" ht="24.75" customHeight="1">
      <c r="A244" s="55"/>
      <c r="B244" s="65"/>
      <c r="C244" s="6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66"/>
      <c r="BO244" s="66"/>
      <c r="BP244" s="66"/>
      <c r="BQ244" s="55"/>
      <c r="BR244" s="55"/>
      <c r="BS244" s="55"/>
      <c r="BT244" s="55"/>
      <c r="BU244" s="55"/>
      <c r="BV244" s="55"/>
      <c r="BW244" s="55"/>
      <c r="BX244" s="55"/>
    </row>
    <row r="245" ht="24.75" customHeight="1">
      <c r="A245" s="55"/>
      <c r="B245" s="65"/>
      <c r="C245" s="6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66"/>
      <c r="BO245" s="66"/>
      <c r="BP245" s="66"/>
      <c r="BQ245" s="55"/>
      <c r="BR245" s="55"/>
      <c r="BS245" s="55"/>
      <c r="BT245" s="55"/>
      <c r="BU245" s="55"/>
      <c r="BV245" s="55"/>
      <c r="BW245" s="55"/>
      <c r="BX245" s="55"/>
    </row>
    <row r="246" ht="24.75" customHeight="1">
      <c r="A246" s="55"/>
      <c r="B246" s="65"/>
      <c r="C246" s="6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66"/>
      <c r="BO246" s="66"/>
      <c r="BP246" s="66"/>
      <c r="BQ246" s="55"/>
      <c r="BR246" s="55"/>
      <c r="BS246" s="55"/>
      <c r="BT246" s="55"/>
      <c r="BU246" s="55"/>
      <c r="BV246" s="55"/>
      <c r="BW246" s="55"/>
      <c r="BX246" s="55"/>
    </row>
    <row r="247" ht="24.75" customHeight="1">
      <c r="A247" s="55"/>
      <c r="B247" s="65"/>
      <c r="C247" s="6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66"/>
      <c r="BO247" s="66"/>
      <c r="BP247" s="66"/>
      <c r="BQ247" s="55"/>
      <c r="BR247" s="55"/>
      <c r="BS247" s="55"/>
      <c r="BT247" s="55"/>
      <c r="BU247" s="55"/>
      <c r="BV247" s="55"/>
      <c r="BW247" s="55"/>
      <c r="BX247" s="55"/>
    </row>
    <row r="248" ht="24.75" customHeight="1">
      <c r="A248" s="55"/>
      <c r="B248" s="65"/>
      <c r="C248" s="6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66"/>
      <c r="BO248" s="66"/>
      <c r="BP248" s="66"/>
      <c r="BQ248" s="55"/>
      <c r="BR248" s="55"/>
      <c r="BS248" s="55"/>
      <c r="BT248" s="55"/>
      <c r="BU248" s="55"/>
      <c r="BV248" s="55"/>
      <c r="BW248" s="55"/>
      <c r="BX248" s="55"/>
    </row>
    <row r="249" ht="24.75" customHeight="1">
      <c r="A249" s="55"/>
      <c r="B249" s="65"/>
      <c r="C249" s="6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66"/>
      <c r="BO249" s="66"/>
      <c r="BP249" s="66"/>
      <c r="BQ249" s="55"/>
      <c r="BR249" s="55"/>
      <c r="BS249" s="55"/>
      <c r="BT249" s="55"/>
      <c r="BU249" s="55"/>
      <c r="BV249" s="55"/>
      <c r="BW249" s="55"/>
      <c r="BX249" s="55"/>
    </row>
    <row r="250" ht="24.75" customHeight="1">
      <c r="A250" s="55"/>
      <c r="B250" s="65"/>
      <c r="C250" s="6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66"/>
      <c r="BO250" s="66"/>
      <c r="BP250" s="66"/>
      <c r="BQ250" s="55"/>
      <c r="BR250" s="55"/>
      <c r="BS250" s="55"/>
      <c r="BT250" s="55"/>
      <c r="BU250" s="55"/>
      <c r="BV250" s="55"/>
      <c r="BW250" s="55"/>
      <c r="BX250" s="55"/>
    </row>
    <row r="251" ht="24.75" customHeight="1">
      <c r="A251" s="55"/>
      <c r="B251" s="65"/>
      <c r="C251" s="6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66"/>
      <c r="BO251" s="66"/>
      <c r="BP251" s="66"/>
      <c r="BQ251" s="55"/>
      <c r="BR251" s="55"/>
      <c r="BS251" s="55"/>
      <c r="BT251" s="55"/>
      <c r="BU251" s="55"/>
      <c r="BV251" s="55"/>
      <c r="BW251" s="55"/>
      <c r="BX251" s="55"/>
    </row>
    <row r="252" ht="24.75" customHeight="1">
      <c r="A252" s="55"/>
      <c r="B252" s="65"/>
      <c r="C252" s="6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66"/>
      <c r="BO252" s="66"/>
      <c r="BP252" s="66"/>
      <c r="BQ252" s="55"/>
      <c r="BR252" s="55"/>
      <c r="BS252" s="55"/>
      <c r="BT252" s="55"/>
      <c r="BU252" s="55"/>
      <c r="BV252" s="55"/>
      <c r="BW252" s="55"/>
      <c r="BX252" s="55"/>
    </row>
    <row r="253" ht="24.75" customHeight="1">
      <c r="A253" s="55"/>
      <c r="B253" s="65"/>
      <c r="C253" s="6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66"/>
      <c r="BO253" s="66"/>
      <c r="BP253" s="66"/>
      <c r="BQ253" s="55"/>
      <c r="BR253" s="55"/>
      <c r="BS253" s="55"/>
      <c r="BT253" s="55"/>
      <c r="BU253" s="55"/>
      <c r="BV253" s="55"/>
      <c r="BW253" s="55"/>
      <c r="BX253" s="55"/>
    </row>
    <row r="254" ht="24.75" customHeight="1">
      <c r="A254" s="55"/>
      <c r="B254" s="65"/>
      <c r="C254" s="6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66"/>
      <c r="BO254" s="66"/>
      <c r="BP254" s="66"/>
      <c r="BQ254" s="55"/>
      <c r="BR254" s="55"/>
      <c r="BS254" s="55"/>
      <c r="BT254" s="55"/>
      <c r="BU254" s="55"/>
      <c r="BV254" s="55"/>
      <c r="BW254" s="55"/>
      <c r="BX254" s="55"/>
    </row>
    <row r="255" ht="24.75" customHeight="1">
      <c r="A255" s="55"/>
      <c r="B255" s="65"/>
      <c r="C255" s="6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66"/>
      <c r="BO255" s="66"/>
      <c r="BP255" s="66"/>
      <c r="BQ255" s="55"/>
      <c r="BR255" s="55"/>
      <c r="BS255" s="55"/>
      <c r="BT255" s="55"/>
      <c r="BU255" s="55"/>
      <c r="BV255" s="55"/>
      <c r="BW255" s="55"/>
      <c r="BX255" s="55"/>
    </row>
    <row r="256" ht="24.75" customHeight="1">
      <c r="A256" s="55"/>
      <c r="B256" s="65"/>
      <c r="C256" s="6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66"/>
      <c r="BO256" s="66"/>
      <c r="BP256" s="66"/>
      <c r="BQ256" s="55"/>
      <c r="BR256" s="55"/>
      <c r="BS256" s="55"/>
      <c r="BT256" s="55"/>
      <c r="BU256" s="55"/>
      <c r="BV256" s="55"/>
      <c r="BW256" s="55"/>
      <c r="BX256" s="55"/>
    </row>
    <row r="257" ht="24.75" customHeight="1">
      <c r="A257" s="55"/>
      <c r="B257" s="65"/>
      <c r="C257" s="6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66"/>
      <c r="BO257" s="66"/>
      <c r="BP257" s="66"/>
      <c r="BQ257" s="55"/>
      <c r="BR257" s="55"/>
      <c r="BS257" s="55"/>
      <c r="BT257" s="55"/>
      <c r="BU257" s="55"/>
      <c r="BV257" s="55"/>
      <c r="BW257" s="55"/>
      <c r="BX257" s="55"/>
    </row>
    <row r="258" ht="24.75" customHeight="1">
      <c r="A258" s="55"/>
      <c r="B258" s="65"/>
      <c r="C258" s="6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66"/>
      <c r="BO258" s="66"/>
      <c r="BP258" s="66"/>
      <c r="BQ258" s="55"/>
      <c r="BR258" s="55"/>
      <c r="BS258" s="55"/>
      <c r="BT258" s="55"/>
      <c r="BU258" s="55"/>
      <c r="BV258" s="55"/>
      <c r="BW258" s="55"/>
      <c r="BX258" s="55"/>
    </row>
    <row r="259" ht="24.75" customHeight="1">
      <c r="A259" s="55"/>
      <c r="B259" s="65"/>
      <c r="C259" s="6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66"/>
      <c r="BO259" s="66"/>
      <c r="BP259" s="66"/>
      <c r="BQ259" s="55"/>
      <c r="BR259" s="55"/>
      <c r="BS259" s="55"/>
      <c r="BT259" s="55"/>
      <c r="BU259" s="55"/>
      <c r="BV259" s="55"/>
      <c r="BW259" s="55"/>
      <c r="BX259" s="55"/>
    </row>
    <row r="260" ht="24.75" customHeight="1">
      <c r="A260" s="55"/>
      <c r="B260" s="65"/>
      <c r="C260" s="6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66"/>
      <c r="BO260" s="66"/>
      <c r="BP260" s="66"/>
      <c r="BQ260" s="55"/>
      <c r="BR260" s="55"/>
      <c r="BS260" s="55"/>
      <c r="BT260" s="55"/>
      <c r="BU260" s="55"/>
      <c r="BV260" s="55"/>
      <c r="BW260" s="55"/>
      <c r="BX260" s="55"/>
    </row>
    <row r="261" ht="24.75" customHeight="1">
      <c r="A261" s="55"/>
      <c r="B261" s="65"/>
      <c r="C261" s="6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66"/>
      <c r="BO261" s="66"/>
      <c r="BP261" s="66"/>
      <c r="BQ261" s="55"/>
      <c r="BR261" s="55"/>
      <c r="BS261" s="55"/>
      <c r="BT261" s="55"/>
      <c r="BU261" s="55"/>
      <c r="BV261" s="55"/>
      <c r="BW261" s="55"/>
      <c r="BX261" s="55"/>
    </row>
    <row r="262" ht="24.75" customHeight="1">
      <c r="A262" s="55"/>
      <c r="B262" s="65"/>
      <c r="C262" s="6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66"/>
      <c r="BO262" s="66"/>
      <c r="BP262" s="66"/>
      <c r="BQ262" s="55"/>
      <c r="BR262" s="55"/>
      <c r="BS262" s="55"/>
      <c r="BT262" s="55"/>
      <c r="BU262" s="55"/>
      <c r="BV262" s="55"/>
      <c r="BW262" s="55"/>
      <c r="BX262" s="55"/>
    </row>
    <row r="263" ht="24.75" customHeight="1">
      <c r="A263" s="55"/>
      <c r="B263" s="65"/>
      <c r="C263" s="6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66"/>
      <c r="BO263" s="66"/>
      <c r="BP263" s="66"/>
      <c r="BQ263" s="55"/>
      <c r="BR263" s="55"/>
      <c r="BS263" s="55"/>
      <c r="BT263" s="55"/>
      <c r="BU263" s="55"/>
      <c r="BV263" s="55"/>
      <c r="BW263" s="55"/>
      <c r="BX263" s="55"/>
    </row>
    <row r="264" ht="24.75" customHeight="1">
      <c r="A264" s="55"/>
      <c r="B264" s="65"/>
      <c r="C264" s="6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66"/>
      <c r="BO264" s="66"/>
      <c r="BP264" s="66"/>
      <c r="BQ264" s="55"/>
      <c r="BR264" s="55"/>
      <c r="BS264" s="55"/>
      <c r="BT264" s="55"/>
      <c r="BU264" s="55"/>
      <c r="BV264" s="55"/>
      <c r="BW264" s="55"/>
      <c r="BX264" s="55"/>
    </row>
    <row r="265" ht="24.75" customHeight="1">
      <c r="A265" s="55"/>
      <c r="B265" s="65"/>
      <c r="C265" s="6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66"/>
      <c r="BO265" s="66"/>
      <c r="BP265" s="66"/>
      <c r="BQ265" s="55"/>
      <c r="BR265" s="55"/>
      <c r="BS265" s="55"/>
      <c r="BT265" s="55"/>
      <c r="BU265" s="55"/>
      <c r="BV265" s="55"/>
      <c r="BW265" s="55"/>
      <c r="BX265" s="55"/>
    </row>
    <row r="266" ht="24.75" customHeight="1">
      <c r="A266" s="55"/>
      <c r="B266" s="65"/>
      <c r="C266" s="6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66"/>
      <c r="BO266" s="66"/>
      <c r="BP266" s="66"/>
      <c r="BQ266" s="55"/>
      <c r="BR266" s="55"/>
      <c r="BS266" s="55"/>
      <c r="BT266" s="55"/>
      <c r="BU266" s="55"/>
      <c r="BV266" s="55"/>
      <c r="BW266" s="55"/>
      <c r="BX266" s="55"/>
    </row>
    <row r="267" ht="24.75" customHeight="1">
      <c r="A267" s="55"/>
      <c r="B267" s="65"/>
      <c r="C267" s="6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66"/>
      <c r="BO267" s="66"/>
      <c r="BP267" s="66"/>
      <c r="BQ267" s="55"/>
      <c r="BR267" s="55"/>
      <c r="BS267" s="55"/>
      <c r="BT267" s="55"/>
      <c r="BU267" s="55"/>
      <c r="BV267" s="55"/>
      <c r="BW267" s="55"/>
      <c r="BX267" s="55"/>
    </row>
    <row r="268" ht="24.75" customHeight="1">
      <c r="A268" s="55"/>
      <c r="B268" s="65"/>
      <c r="C268" s="6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66"/>
      <c r="BO268" s="66"/>
      <c r="BP268" s="66"/>
      <c r="BQ268" s="55"/>
      <c r="BR268" s="55"/>
      <c r="BS268" s="55"/>
      <c r="BT268" s="55"/>
      <c r="BU268" s="55"/>
      <c r="BV268" s="55"/>
      <c r="BW268" s="55"/>
      <c r="BX268" s="55"/>
    </row>
    <row r="269" ht="24.75" customHeight="1">
      <c r="A269" s="55"/>
      <c r="B269" s="65"/>
      <c r="C269" s="6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66"/>
      <c r="BO269" s="66"/>
      <c r="BP269" s="66"/>
      <c r="BQ269" s="55"/>
      <c r="BR269" s="55"/>
      <c r="BS269" s="55"/>
      <c r="BT269" s="55"/>
      <c r="BU269" s="55"/>
      <c r="BV269" s="55"/>
      <c r="BW269" s="55"/>
      <c r="BX269" s="55"/>
    </row>
    <row r="270" ht="24.75" customHeight="1">
      <c r="A270" s="55"/>
      <c r="B270" s="65"/>
      <c r="C270" s="6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66"/>
      <c r="BO270" s="66"/>
      <c r="BP270" s="66"/>
      <c r="BQ270" s="55"/>
      <c r="BR270" s="55"/>
      <c r="BS270" s="55"/>
      <c r="BT270" s="55"/>
      <c r="BU270" s="55"/>
      <c r="BV270" s="55"/>
      <c r="BW270" s="55"/>
      <c r="BX270" s="55"/>
    </row>
    <row r="271" ht="24.75" customHeight="1">
      <c r="A271" s="55"/>
      <c r="B271" s="65"/>
      <c r="C271" s="6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66"/>
      <c r="BO271" s="66"/>
      <c r="BP271" s="66"/>
      <c r="BQ271" s="55"/>
      <c r="BR271" s="55"/>
      <c r="BS271" s="55"/>
      <c r="BT271" s="55"/>
      <c r="BU271" s="55"/>
      <c r="BV271" s="55"/>
      <c r="BW271" s="55"/>
      <c r="BX271" s="55"/>
    </row>
    <row r="272" ht="24.75" customHeight="1">
      <c r="A272" s="55"/>
      <c r="B272" s="65"/>
      <c r="C272" s="6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66"/>
      <c r="BO272" s="66"/>
      <c r="BP272" s="66"/>
      <c r="BQ272" s="55"/>
      <c r="BR272" s="55"/>
      <c r="BS272" s="55"/>
      <c r="BT272" s="55"/>
      <c r="BU272" s="55"/>
      <c r="BV272" s="55"/>
      <c r="BW272" s="55"/>
      <c r="BX272" s="55"/>
    </row>
    <row r="273" ht="24.75" customHeight="1">
      <c r="A273" s="55"/>
      <c r="B273" s="65"/>
      <c r="C273" s="6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66"/>
      <c r="BO273" s="66"/>
      <c r="BP273" s="66"/>
      <c r="BQ273" s="55"/>
      <c r="BR273" s="55"/>
      <c r="BS273" s="55"/>
      <c r="BT273" s="55"/>
      <c r="BU273" s="55"/>
      <c r="BV273" s="55"/>
      <c r="BW273" s="55"/>
      <c r="BX273" s="55"/>
    </row>
    <row r="274" ht="24.75" customHeight="1">
      <c r="A274" s="55"/>
      <c r="B274" s="65"/>
      <c r="C274" s="6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66"/>
      <c r="BO274" s="66"/>
      <c r="BP274" s="66"/>
      <c r="BQ274" s="55"/>
      <c r="BR274" s="55"/>
      <c r="BS274" s="55"/>
      <c r="BT274" s="55"/>
      <c r="BU274" s="55"/>
      <c r="BV274" s="55"/>
      <c r="BW274" s="55"/>
      <c r="BX274" s="55"/>
    </row>
    <row r="275" ht="24.75" customHeight="1">
      <c r="A275" s="55"/>
      <c r="B275" s="65"/>
      <c r="C275" s="6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66"/>
      <c r="BO275" s="66"/>
      <c r="BP275" s="66"/>
      <c r="BQ275" s="55"/>
      <c r="BR275" s="55"/>
      <c r="BS275" s="55"/>
      <c r="BT275" s="55"/>
      <c r="BU275" s="55"/>
      <c r="BV275" s="55"/>
      <c r="BW275" s="55"/>
      <c r="BX275" s="55"/>
    </row>
    <row r="276" ht="24.75" customHeight="1">
      <c r="A276" s="55"/>
      <c r="B276" s="65"/>
      <c r="C276" s="6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66"/>
      <c r="BO276" s="66"/>
      <c r="BP276" s="66"/>
      <c r="BQ276" s="55"/>
      <c r="BR276" s="55"/>
      <c r="BS276" s="55"/>
      <c r="BT276" s="55"/>
      <c r="BU276" s="55"/>
      <c r="BV276" s="55"/>
      <c r="BW276" s="55"/>
      <c r="BX276" s="55"/>
    </row>
    <row r="277" ht="24.75" customHeight="1">
      <c r="A277" s="55"/>
      <c r="B277" s="65"/>
      <c r="C277" s="6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66"/>
      <c r="BO277" s="66"/>
      <c r="BP277" s="66"/>
      <c r="BQ277" s="55"/>
      <c r="BR277" s="55"/>
      <c r="BS277" s="55"/>
      <c r="BT277" s="55"/>
      <c r="BU277" s="55"/>
      <c r="BV277" s="55"/>
      <c r="BW277" s="55"/>
      <c r="BX277" s="55"/>
    </row>
    <row r="278" ht="24.75" customHeight="1">
      <c r="A278" s="55"/>
      <c r="B278" s="65"/>
      <c r="C278" s="6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66"/>
      <c r="BO278" s="66"/>
      <c r="BP278" s="66"/>
      <c r="BQ278" s="55"/>
      <c r="BR278" s="55"/>
      <c r="BS278" s="55"/>
      <c r="BT278" s="55"/>
      <c r="BU278" s="55"/>
      <c r="BV278" s="55"/>
      <c r="BW278" s="55"/>
      <c r="BX278" s="55"/>
    </row>
    <row r="279" ht="24.75" customHeight="1">
      <c r="A279" s="55"/>
      <c r="B279" s="65"/>
      <c r="C279" s="6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66"/>
      <c r="BO279" s="66"/>
      <c r="BP279" s="66"/>
      <c r="BQ279" s="55"/>
      <c r="BR279" s="55"/>
      <c r="BS279" s="55"/>
      <c r="BT279" s="55"/>
      <c r="BU279" s="55"/>
      <c r="BV279" s="55"/>
      <c r="BW279" s="55"/>
      <c r="BX279" s="55"/>
    </row>
    <row r="280" ht="24.75" customHeight="1">
      <c r="A280" s="55"/>
      <c r="B280" s="65"/>
      <c r="C280" s="6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66"/>
      <c r="BO280" s="66"/>
      <c r="BP280" s="66"/>
      <c r="BQ280" s="55"/>
      <c r="BR280" s="55"/>
      <c r="BS280" s="55"/>
      <c r="BT280" s="55"/>
      <c r="BU280" s="55"/>
      <c r="BV280" s="55"/>
      <c r="BW280" s="55"/>
      <c r="BX280" s="55"/>
    </row>
    <row r="281" ht="24.75" customHeight="1">
      <c r="A281" s="55"/>
      <c r="B281" s="65"/>
      <c r="C281" s="6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66"/>
      <c r="BO281" s="66"/>
      <c r="BP281" s="66"/>
      <c r="BQ281" s="55"/>
      <c r="BR281" s="55"/>
      <c r="BS281" s="55"/>
      <c r="BT281" s="55"/>
      <c r="BU281" s="55"/>
      <c r="BV281" s="55"/>
      <c r="BW281" s="55"/>
      <c r="BX281" s="55"/>
    </row>
    <row r="282" ht="24.75" customHeight="1">
      <c r="A282" s="55"/>
      <c r="B282" s="65"/>
      <c r="C282" s="6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66"/>
      <c r="BO282" s="66"/>
      <c r="BP282" s="66"/>
      <c r="BQ282" s="55"/>
      <c r="BR282" s="55"/>
      <c r="BS282" s="55"/>
      <c r="BT282" s="55"/>
      <c r="BU282" s="55"/>
      <c r="BV282" s="55"/>
      <c r="BW282" s="55"/>
      <c r="BX282" s="55"/>
    </row>
    <row r="283" ht="24.75" customHeight="1">
      <c r="A283" s="55"/>
      <c r="B283" s="65"/>
      <c r="C283" s="6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66"/>
      <c r="BO283" s="66"/>
      <c r="BP283" s="66"/>
      <c r="BQ283" s="55"/>
      <c r="BR283" s="55"/>
      <c r="BS283" s="55"/>
      <c r="BT283" s="55"/>
      <c r="BU283" s="55"/>
      <c r="BV283" s="55"/>
      <c r="BW283" s="55"/>
      <c r="BX283" s="55"/>
    </row>
    <row r="284" ht="24.75" customHeight="1">
      <c r="A284" s="55"/>
      <c r="B284" s="65"/>
      <c r="C284" s="6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66"/>
      <c r="BO284" s="66"/>
      <c r="BP284" s="66"/>
      <c r="BQ284" s="55"/>
      <c r="BR284" s="55"/>
      <c r="BS284" s="55"/>
      <c r="BT284" s="55"/>
      <c r="BU284" s="55"/>
      <c r="BV284" s="55"/>
      <c r="BW284" s="55"/>
      <c r="BX284" s="55"/>
    </row>
    <row r="285" ht="24.75" customHeight="1">
      <c r="A285" s="55"/>
      <c r="B285" s="65"/>
      <c r="C285" s="6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66"/>
      <c r="BO285" s="66"/>
      <c r="BP285" s="66"/>
      <c r="BQ285" s="55"/>
      <c r="BR285" s="55"/>
      <c r="BS285" s="55"/>
      <c r="BT285" s="55"/>
      <c r="BU285" s="55"/>
      <c r="BV285" s="55"/>
      <c r="BW285" s="55"/>
      <c r="BX285" s="55"/>
    </row>
    <row r="286" ht="24.75" customHeight="1">
      <c r="A286" s="55"/>
      <c r="B286" s="65"/>
      <c r="C286" s="6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66"/>
      <c r="BO286" s="66"/>
      <c r="BP286" s="66"/>
      <c r="BQ286" s="55"/>
      <c r="BR286" s="55"/>
      <c r="BS286" s="55"/>
      <c r="BT286" s="55"/>
      <c r="BU286" s="55"/>
      <c r="BV286" s="55"/>
      <c r="BW286" s="55"/>
      <c r="BX286" s="55"/>
    </row>
    <row r="287" ht="24.75" customHeight="1">
      <c r="A287" s="55"/>
      <c r="B287" s="65"/>
      <c r="C287" s="6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66"/>
      <c r="BO287" s="66"/>
      <c r="BP287" s="66"/>
      <c r="BQ287" s="55"/>
      <c r="BR287" s="55"/>
      <c r="BS287" s="55"/>
      <c r="BT287" s="55"/>
      <c r="BU287" s="55"/>
      <c r="BV287" s="55"/>
      <c r="BW287" s="55"/>
      <c r="BX287" s="55"/>
    </row>
    <row r="288" ht="24.75" customHeight="1">
      <c r="A288" s="55"/>
      <c r="B288" s="65"/>
      <c r="C288" s="6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66"/>
      <c r="BO288" s="66"/>
      <c r="BP288" s="66"/>
      <c r="BQ288" s="55"/>
      <c r="BR288" s="55"/>
      <c r="BS288" s="55"/>
      <c r="BT288" s="55"/>
      <c r="BU288" s="55"/>
      <c r="BV288" s="55"/>
      <c r="BW288" s="55"/>
      <c r="BX288" s="55"/>
    </row>
    <row r="289" ht="24.75" customHeight="1">
      <c r="A289" s="55"/>
      <c r="B289" s="65"/>
      <c r="C289" s="6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66"/>
      <c r="BO289" s="66"/>
      <c r="BP289" s="66"/>
      <c r="BQ289" s="55"/>
      <c r="BR289" s="55"/>
      <c r="BS289" s="55"/>
      <c r="BT289" s="55"/>
      <c r="BU289" s="55"/>
      <c r="BV289" s="55"/>
      <c r="BW289" s="55"/>
      <c r="BX289" s="55"/>
    </row>
    <row r="290" ht="24.75" customHeight="1">
      <c r="A290" s="55"/>
      <c r="B290" s="65"/>
      <c r="C290" s="6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66"/>
      <c r="BO290" s="66"/>
      <c r="BP290" s="66"/>
      <c r="BQ290" s="55"/>
      <c r="BR290" s="55"/>
      <c r="BS290" s="55"/>
      <c r="BT290" s="55"/>
      <c r="BU290" s="55"/>
      <c r="BV290" s="55"/>
      <c r="BW290" s="55"/>
      <c r="BX290" s="55"/>
    </row>
    <row r="291" ht="24.75" customHeight="1">
      <c r="A291" s="55"/>
      <c r="B291" s="65"/>
      <c r="C291" s="6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66"/>
      <c r="BO291" s="66"/>
      <c r="BP291" s="66"/>
      <c r="BQ291" s="55"/>
      <c r="BR291" s="55"/>
      <c r="BS291" s="55"/>
      <c r="BT291" s="55"/>
      <c r="BU291" s="55"/>
      <c r="BV291" s="55"/>
      <c r="BW291" s="55"/>
      <c r="BX291" s="55"/>
    </row>
    <row r="292" ht="24.75" customHeight="1">
      <c r="A292" s="55"/>
      <c r="B292" s="65"/>
      <c r="C292" s="6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66"/>
      <c r="BO292" s="66"/>
      <c r="BP292" s="66"/>
      <c r="BQ292" s="55"/>
      <c r="BR292" s="55"/>
      <c r="BS292" s="55"/>
      <c r="BT292" s="55"/>
      <c r="BU292" s="55"/>
      <c r="BV292" s="55"/>
      <c r="BW292" s="55"/>
      <c r="BX292" s="55"/>
    </row>
    <row r="293" ht="24.75" customHeight="1">
      <c r="A293" s="55"/>
      <c r="B293" s="65"/>
      <c r="C293" s="6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66"/>
      <c r="BO293" s="66"/>
      <c r="BP293" s="66"/>
      <c r="BQ293" s="55"/>
      <c r="BR293" s="55"/>
      <c r="BS293" s="55"/>
      <c r="BT293" s="55"/>
      <c r="BU293" s="55"/>
      <c r="BV293" s="55"/>
      <c r="BW293" s="55"/>
      <c r="BX293" s="55"/>
    </row>
    <row r="294" ht="24.75" customHeight="1">
      <c r="A294" s="55"/>
      <c r="B294" s="65"/>
      <c r="C294" s="6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66"/>
      <c r="BO294" s="66"/>
      <c r="BP294" s="66"/>
      <c r="BQ294" s="55"/>
      <c r="BR294" s="55"/>
      <c r="BS294" s="55"/>
      <c r="BT294" s="55"/>
      <c r="BU294" s="55"/>
      <c r="BV294" s="55"/>
      <c r="BW294" s="55"/>
      <c r="BX294" s="55"/>
    </row>
    <row r="295" ht="24.75" customHeight="1">
      <c r="A295" s="55"/>
      <c r="B295" s="65"/>
      <c r="C295" s="6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66"/>
      <c r="BO295" s="66"/>
      <c r="BP295" s="66"/>
      <c r="BQ295" s="55"/>
      <c r="BR295" s="55"/>
      <c r="BS295" s="55"/>
      <c r="BT295" s="55"/>
      <c r="BU295" s="55"/>
      <c r="BV295" s="55"/>
      <c r="BW295" s="55"/>
      <c r="BX295" s="55"/>
    </row>
    <row r="296" ht="24.75" customHeight="1">
      <c r="A296" s="55"/>
      <c r="B296" s="65"/>
      <c r="C296" s="6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66"/>
      <c r="BO296" s="66"/>
      <c r="BP296" s="66"/>
      <c r="BQ296" s="55"/>
      <c r="BR296" s="55"/>
      <c r="BS296" s="55"/>
      <c r="BT296" s="55"/>
      <c r="BU296" s="55"/>
      <c r="BV296" s="55"/>
      <c r="BW296" s="55"/>
      <c r="BX296" s="55"/>
    </row>
    <row r="297" ht="24.75" customHeight="1">
      <c r="A297" s="55"/>
      <c r="B297" s="65"/>
      <c r="C297" s="6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66"/>
      <c r="BO297" s="66"/>
      <c r="BP297" s="66"/>
      <c r="BQ297" s="55"/>
      <c r="BR297" s="55"/>
      <c r="BS297" s="55"/>
      <c r="BT297" s="55"/>
      <c r="BU297" s="55"/>
      <c r="BV297" s="55"/>
      <c r="BW297" s="55"/>
      <c r="BX297" s="55"/>
    </row>
    <row r="298" ht="24.75" customHeight="1">
      <c r="A298" s="55"/>
      <c r="B298" s="65"/>
      <c r="C298" s="6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66"/>
      <c r="BO298" s="66"/>
      <c r="BP298" s="66"/>
      <c r="BQ298" s="55"/>
      <c r="BR298" s="55"/>
      <c r="BS298" s="55"/>
      <c r="BT298" s="55"/>
      <c r="BU298" s="55"/>
      <c r="BV298" s="55"/>
      <c r="BW298" s="55"/>
      <c r="BX298" s="55"/>
    </row>
    <row r="299" ht="24.75" customHeight="1">
      <c r="A299" s="55"/>
      <c r="B299" s="65"/>
      <c r="C299" s="6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66"/>
      <c r="BO299" s="66"/>
      <c r="BP299" s="66"/>
      <c r="BQ299" s="55"/>
      <c r="BR299" s="55"/>
      <c r="BS299" s="55"/>
      <c r="BT299" s="55"/>
      <c r="BU299" s="55"/>
      <c r="BV299" s="55"/>
      <c r="BW299" s="55"/>
      <c r="BX299" s="55"/>
    </row>
    <row r="300" ht="24.75" customHeight="1">
      <c r="A300" s="55"/>
      <c r="B300" s="65"/>
      <c r="C300" s="6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66"/>
      <c r="BO300" s="66"/>
      <c r="BP300" s="66"/>
      <c r="BQ300" s="55"/>
      <c r="BR300" s="55"/>
      <c r="BS300" s="55"/>
      <c r="BT300" s="55"/>
      <c r="BU300" s="55"/>
      <c r="BV300" s="55"/>
      <c r="BW300" s="55"/>
      <c r="BX300" s="55"/>
    </row>
    <row r="301" ht="24.75" customHeight="1">
      <c r="A301" s="55"/>
      <c r="B301" s="65"/>
      <c r="C301" s="6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66"/>
      <c r="BO301" s="66"/>
      <c r="BP301" s="66"/>
      <c r="BQ301" s="55"/>
      <c r="BR301" s="55"/>
      <c r="BS301" s="55"/>
      <c r="BT301" s="55"/>
      <c r="BU301" s="55"/>
      <c r="BV301" s="55"/>
      <c r="BW301" s="55"/>
      <c r="BX301" s="55"/>
    </row>
    <row r="302" ht="24.75" customHeight="1">
      <c r="A302" s="55"/>
      <c r="B302" s="65"/>
      <c r="C302" s="6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66"/>
      <c r="BO302" s="66"/>
      <c r="BP302" s="66"/>
      <c r="BQ302" s="55"/>
      <c r="BR302" s="55"/>
      <c r="BS302" s="55"/>
      <c r="BT302" s="55"/>
      <c r="BU302" s="55"/>
      <c r="BV302" s="55"/>
      <c r="BW302" s="55"/>
      <c r="BX302" s="55"/>
    </row>
    <row r="303" ht="24.75" customHeight="1">
      <c r="A303" s="55"/>
      <c r="B303" s="65"/>
      <c r="C303" s="6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66"/>
      <c r="BO303" s="66"/>
      <c r="BP303" s="66"/>
      <c r="BQ303" s="55"/>
      <c r="BR303" s="55"/>
      <c r="BS303" s="55"/>
      <c r="BT303" s="55"/>
      <c r="BU303" s="55"/>
      <c r="BV303" s="55"/>
      <c r="BW303" s="55"/>
      <c r="BX303" s="55"/>
    </row>
    <row r="304" ht="24.75" customHeight="1">
      <c r="A304" s="55"/>
      <c r="B304" s="65"/>
      <c r="C304" s="6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66"/>
      <c r="BO304" s="66"/>
      <c r="BP304" s="66"/>
      <c r="BQ304" s="55"/>
      <c r="BR304" s="55"/>
      <c r="BS304" s="55"/>
      <c r="BT304" s="55"/>
      <c r="BU304" s="55"/>
      <c r="BV304" s="55"/>
      <c r="BW304" s="55"/>
      <c r="BX304" s="55"/>
    </row>
    <row r="305" ht="24.75" customHeight="1">
      <c r="A305" s="55"/>
      <c r="B305" s="65"/>
      <c r="C305" s="6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66"/>
      <c r="BO305" s="66"/>
      <c r="BP305" s="66"/>
      <c r="BQ305" s="55"/>
      <c r="BR305" s="55"/>
      <c r="BS305" s="55"/>
      <c r="BT305" s="55"/>
      <c r="BU305" s="55"/>
      <c r="BV305" s="55"/>
      <c r="BW305" s="55"/>
      <c r="BX305" s="55"/>
    </row>
    <row r="306" ht="24.75" customHeight="1">
      <c r="A306" s="55"/>
      <c r="B306" s="65"/>
      <c r="C306" s="6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66"/>
      <c r="BO306" s="66"/>
      <c r="BP306" s="66"/>
      <c r="BQ306" s="55"/>
      <c r="BR306" s="55"/>
      <c r="BS306" s="55"/>
      <c r="BT306" s="55"/>
      <c r="BU306" s="55"/>
      <c r="BV306" s="55"/>
      <c r="BW306" s="55"/>
      <c r="BX306" s="55"/>
    </row>
    <row r="307" ht="24.75" customHeight="1">
      <c r="A307" s="55"/>
      <c r="B307" s="65"/>
      <c r="C307" s="6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66"/>
      <c r="BO307" s="66"/>
      <c r="BP307" s="66"/>
      <c r="BQ307" s="55"/>
      <c r="BR307" s="55"/>
      <c r="BS307" s="55"/>
      <c r="BT307" s="55"/>
      <c r="BU307" s="55"/>
      <c r="BV307" s="55"/>
      <c r="BW307" s="55"/>
      <c r="BX307" s="55"/>
    </row>
    <row r="308" ht="24.75" customHeight="1">
      <c r="A308" s="55"/>
      <c r="B308" s="65"/>
      <c r="C308" s="6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66"/>
      <c r="BO308" s="66"/>
      <c r="BP308" s="66"/>
      <c r="BQ308" s="55"/>
      <c r="BR308" s="55"/>
      <c r="BS308" s="55"/>
      <c r="BT308" s="55"/>
      <c r="BU308" s="55"/>
      <c r="BV308" s="55"/>
      <c r="BW308" s="55"/>
      <c r="BX308" s="55"/>
    </row>
    <row r="309" ht="24.75" customHeight="1">
      <c r="A309" s="55"/>
      <c r="B309" s="65"/>
      <c r="C309" s="6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66"/>
      <c r="BO309" s="66"/>
      <c r="BP309" s="66"/>
      <c r="BQ309" s="55"/>
      <c r="BR309" s="55"/>
      <c r="BS309" s="55"/>
      <c r="BT309" s="55"/>
      <c r="BU309" s="55"/>
      <c r="BV309" s="55"/>
      <c r="BW309" s="55"/>
      <c r="BX309" s="55"/>
    </row>
    <row r="310" ht="24.75" customHeight="1">
      <c r="A310" s="55"/>
      <c r="B310" s="65"/>
      <c r="C310" s="6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66"/>
      <c r="BO310" s="66"/>
      <c r="BP310" s="66"/>
      <c r="BQ310" s="55"/>
      <c r="BR310" s="55"/>
      <c r="BS310" s="55"/>
      <c r="BT310" s="55"/>
      <c r="BU310" s="55"/>
      <c r="BV310" s="55"/>
      <c r="BW310" s="55"/>
      <c r="BX310" s="55"/>
    </row>
    <row r="311" ht="24.75" customHeight="1">
      <c r="A311" s="55"/>
      <c r="B311" s="65"/>
      <c r="C311" s="6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66"/>
      <c r="BO311" s="66"/>
      <c r="BP311" s="66"/>
      <c r="BQ311" s="55"/>
      <c r="BR311" s="55"/>
      <c r="BS311" s="55"/>
      <c r="BT311" s="55"/>
      <c r="BU311" s="55"/>
      <c r="BV311" s="55"/>
      <c r="BW311" s="55"/>
      <c r="BX311" s="55"/>
    </row>
    <row r="312" ht="24.75" customHeight="1">
      <c r="A312" s="55"/>
      <c r="B312" s="65"/>
      <c r="C312" s="6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66"/>
      <c r="BO312" s="66"/>
      <c r="BP312" s="66"/>
      <c r="BQ312" s="55"/>
      <c r="BR312" s="55"/>
      <c r="BS312" s="55"/>
      <c r="BT312" s="55"/>
      <c r="BU312" s="55"/>
      <c r="BV312" s="55"/>
      <c r="BW312" s="55"/>
      <c r="BX312" s="55"/>
    </row>
    <row r="313" ht="24.75" customHeight="1">
      <c r="A313" s="55"/>
      <c r="B313" s="65"/>
      <c r="C313" s="6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66"/>
      <c r="BO313" s="66"/>
      <c r="BP313" s="66"/>
      <c r="BQ313" s="55"/>
      <c r="BR313" s="55"/>
      <c r="BS313" s="55"/>
      <c r="BT313" s="55"/>
      <c r="BU313" s="55"/>
      <c r="BV313" s="55"/>
      <c r="BW313" s="55"/>
      <c r="BX313" s="55"/>
    </row>
    <row r="314" ht="24.75" customHeight="1">
      <c r="A314" s="55"/>
      <c r="B314" s="65"/>
      <c r="C314" s="6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66"/>
      <c r="BO314" s="66"/>
      <c r="BP314" s="66"/>
      <c r="BQ314" s="55"/>
      <c r="BR314" s="55"/>
      <c r="BS314" s="55"/>
      <c r="BT314" s="55"/>
      <c r="BU314" s="55"/>
      <c r="BV314" s="55"/>
      <c r="BW314" s="55"/>
      <c r="BX314" s="55"/>
    </row>
    <row r="315" ht="24.75" customHeight="1">
      <c r="A315" s="55"/>
      <c r="B315" s="65"/>
      <c r="C315" s="6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66"/>
      <c r="BO315" s="66"/>
      <c r="BP315" s="66"/>
      <c r="BQ315" s="55"/>
      <c r="BR315" s="55"/>
      <c r="BS315" s="55"/>
      <c r="BT315" s="55"/>
      <c r="BU315" s="55"/>
      <c r="BV315" s="55"/>
      <c r="BW315" s="55"/>
      <c r="BX315" s="55"/>
    </row>
    <row r="316" ht="24.75" customHeight="1">
      <c r="A316" s="55"/>
      <c r="B316" s="65"/>
      <c r="C316" s="6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66"/>
      <c r="BO316" s="66"/>
      <c r="BP316" s="66"/>
      <c r="BQ316" s="55"/>
      <c r="BR316" s="55"/>
      <c r="BS316" s="55"/>
      <c r="BT316" s="55"/>
      <c r="BU316" s="55"/>
      <c r="BV316" s="55"/>
      <c r="BW316" s="55"/>
      <c r="BX316" s="55"/>
    </row>
    <row r="317" ht="24.75" customHeight="1">
      <c r="A317" s="55"/>
      <c r="B317" s="65"/>
      <c r="C317" s="6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66"/>
      <c r="BO317" s="66"/>
      <c r="BP317" s="66"/>
      <c r="BQ317" s="55"/>
      <c r="BR317" s="55"/>
      <c r="BS317" s="55"/>
      <c r="BT317" s="55"/>
      <c r="BU317" s="55"/>
      <c r="BV317" s="55"/>
      <c r="BW317" s="55"/>
      <c r="BX317" s="55"/>
    </row>
    <row r="318" ht="24.75" customHeight="1">
      <c r="A318" s="55"/>
      <c r="B318" s="65"/>
      <c r="C318" s="6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66"/>
      <c r="BO318" s="66"/>
      <c r="BP318" s="66"/>
      <c r="BQ318" s="55"/>
      <c r="BR318" s="55"/>
      <c r="BS318" s="55"/>
      <c r="BT318" s="55"/>
      <c r="BU318" s="55"/>
      <c r="BV318" s="55"/>
      <c r="BW318" s="55"/>
      <c r="BX318" s="55"/>
    </row>
    <row r="319" ht="24.75" customHeight="1">
      <c r="A319" s="55"/>
      <c r="B319" s="65"/>
      <c r="C319" s="6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66"/>
      <c r="BO319" s="66"/>
      <c r="BP319" s="66"/>
      <c r="BQ319" s="55"/>
      <c r="BR319" s="55"/>
      <c r="BS319" s="55"/>
      <c r="BT319" s="55"/>
      <c r="BU319" s="55"/>
      <c r="BV319" s="55"/>
      <c r="BW319" s="55"/>
      <c r="BX319" s="55"/>
    </row>
    <row r="320" ht="24.75" customHeight="1">
      <c r="A320" s="55"/>
      <c r="B320" s="65"/>
      <c r="C320" s="6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66"/>
      <c r="BO320" s="66"/>
      <c r="BP320" s="66"/>
      <c r="BQ320" s="55"/>
      <c r="BR320" s="55"/>
      <c r="BS320" s="55"/>
      <c r="BT320" s="55"/>
      <c r="BU320" s="55"/>
      <c r="BV320" s="55"/>
      <c r="BW320" s="55"/>
      <c r="BX320" s="55"/>
    </row>
    <row r="321" ht="24.75" customHeight="1">
      <c r="A321" s="55"/>
      <c r="B321" s="65"/>
      <c r="C321" s="6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66"/>
      <c r="BO321" s="66"/>
      <c r="BP321" s="66"/>
      <c r="BQ321" s="55"/>
      <c r="BR321" s="55"/>
      <c r="BS321" s="55"/>
      <c r="BT321" s="55"/>
      <c r="BU321" s="55"/>
      <c r="BV321" s="55"/>
      <c r="BW321" s="55"/>
      <c r="BX321" s="55"/>
    </row>
    <row r="322" ht="24.75" customHeight="1">
      <c r="A322" s="55"/>
      <c r="B322" s="65"/>
      <c r="C322" s="6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66"/>
      <c r="BO322" s="66"/>
      <c r="BP322" s="66"/>
      <c r="BQ322" s="55"/>
      <c r="BR322" s="55"/>
      <c r="BS322" s="55"/>
      <c r="BT322" s="55"/>
      <c r="BU322" s="55"/>
      <c r="BV322" s="55"/>
      <c r="BW322" s="55"/>
      <c r="BX322" s="55"/>
    </row>
    <row r="323" ht="24.75" customHeight="1">
      <c r="A323" s="55"/>
      <c r="B323" s="65"/>
      <c r="C323" s="6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66"/>
      <c r="BO323" s="66"/>
      <c r="BP323" s="66"/>
      <c r="BQ323" s="55"/>
      <c r="BR323" s="55"/>
      <c r="BS323" s="55"/>
      <c r="BT323" s="55"/>
      <c r="BU323" s="55"/>
      <c r="BV323" s="55"/>
      <c r="BW323" s="55"/>
      <c r="BX323" s="55"/>
    </row>
    <row r="324" ht="24.75" customHeight="1">
      <c r="A324" s="55"/>
      <c r="B324" s="65"/>
      <c r="C324" s="6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66"/>
      <c r="BO324" s="66"/>
      <c r="BP324" s="66"/>
      <c r="BQ324" s="55"/>
      <c r="BR324" s="55"/>
      <c r="BS324" s="55"/>
      <c r="BT324" s="55"/>
      <c r="BU324" s="55"/>
      <c r="BV324" s="55"/>
      <c r="BW324" s="55"/>
      <c r="BX324" s="55"/>
    </row>
    <row r="325" ht="24.75" customHeight="1">
      <c r="A325" s="55"/>
      <c r="B325" s="65"/>
      <c r="C325" s="6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66"/>
      <c r="BO325" s="66"/>
      <c r="BP325" s="66"/>
      <c r="BQ325" s="55"/>
      <c r="BR325" s="55"/>
      <c r="BS325" s="55"/>
      <c r="BT325" s="55"/>
      <c r="BU325" s="55"/>
      <c r="BV325" s="55"/>
      <c r="BW325" s="55"/>
      <c r="BX325" s="55"/>
    </row>
    <row r="326" ht="24.75" customHeight="1">
      <c r="A326" s="55"/>
      <c r="B326" s="65"/>
      <c r="C326" s="6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66"/>
      <c r="BO326" s="66"/>
      <c r="BP326" s="66"/>
      <c r="BQ326" s="55"/>
      <c r="BR326" s="55"/>
      <c r="BS326" s="55"/>
      <c r="BT326" s="55"/>
      <c r="BU326" s="55"/>
      <c r="BV326" s="55"/>
      <c r="BW326" s="55"/>
      <c r="BX326" s="55"/>
    </row>
    <row r="327" ht="24.75" customHeight="1">
      <c r="A327" s="55"/>
      <c r="B327" s="65"/>
      <c r="C327" s="6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66"/>
      <c r="BO327" s="66"/>
      <c r="BP327" s="66"/>
      <c r="BQ327" s="55"/>
      <c r="BR327" s="55"/>
      <c r="BS327" s="55"/>
      <c r="BT327" s="55"/>
      <c r="BU327" s="55"/>
      <c r="BV327" s="55"/>
      <c r="BW327" s="55"/>
      <c r="BX327" s="55"/>
    </row>
    <row r="328" ht="24.75" customHeight="1">
      <c r="A328" s="55"/>
      <c r="B328" s="65"/>
      <c r="C328" s="6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66"/>
      <c r="BO328" s="66"/>
      <c r="BP328" s="66"/>
      <c r="BQ328" s="55"/>
      <c r="BR328" s="55"/>
      <c r="BS328" s="55"/>
      <c r="BT328" s="55"/>
      <c r="BU328" s="55"/>
      <c r="BV328" s="55"/>
      <c r="BW328" s="55"/>
      <c r="BX328" s="55"/>
    </row>
    <row r="329" ht="24.75" customHeight="1">
      <c r="A329" s="55"/>
      <c r="B329" s="65"/>
      <c r="C329" s="6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66"/>
      <c r="BO329" s="66"/>
      <c r="BP329" s="66"/>
      <c r="BQ329" s="55"/>
      <c r="BR329" s="55"/>
      <c r="BS329" s="55"/>
      <c r="BT329" s="55"/>
      <c r="BU329" s="55"/>
      <c r="BV329" s="55"/>
      <c r="BW329" s="55"/>
      <c r="BX329" s="55"/>
    </row>
    <row r="330" ht="24.75" customHeight="1">
      <c r="A330" s="55"/>
      <c r="B330" s="65"/>
      <c r="C330" s="6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66"/>
      <c r="BO330" s="66"/>
      <c r="BP330" s="66"/>
      <c r="BQ330" s="55"/>
      <c r="BR330" s="55"/>
      <c r="BS330" s="55"/>
      <c r="BT330" s="55"/>
      <c r="BU330" s="55"/>
      <c r="BV330" s="55"/>
      <c r="BW330" s="55"/>
      <c r="BX330" s="55"/>
    </row>
    <row r="331" ht="24.75" customHeight="1">
      <c r="A331" s="55"/>
      <c r="B331" s="65"/>
      <c r="C331" s="6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66"/>
      <c r="BO331" s="66"/>
      <c r="BP331" s="66"/>
      <c r="BQ331" s="55"/>
      <c r="BR331" s="55"/>
      <c r="BS331" s="55"/>
      <c r="BT331" s="55"/>
      <c r="BU331" s="55"/>
      <c r="BV331" s="55"/>
      <c r="BW331" s="55"/>
      <c r="BX331" s="55"/>
    </row>
    <row r="332" ht="24.75" customHeight="1">
      <c r="A332" s="55"/>
      <c r="B332" s="65"/>
      <c r="C332" s="6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66"/>
      <c r="BO332" s="66"/>
      <c r="BP332" s="66"/>
      <c r="BQ332" s="55"/>
      <c r="BR332" s="55"/>
      <c r="BS332" s="55"/>
      <c r="BT332" s="55"/>
      <c r="BU332" s="55"/>
      <c r="BV332" s="55"/>
      <c r="BW332" s="55"/>
      <c r="BX332" s="55"/>
    </row>
    <row r="333" ht="24.75" customHeight="1">
      <c r="A333" s="55"/>
      <c r="B333" s="65"/>
      <c r="C333" s="6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66"/>
      <c r="BO333" s="66"/>
      <c r="BP333" s="66"/>
      <c r="BQ333" s="55"/>
      <c r="BR333" s="55"/>
      <c r="BS333" s="55"/>
      <c r="BT333" s="55"/>
      <c r="BU333" s="55"/>
      <c r="BV333" s="55"/>
      <c r="BW333" s="55"/>
      <c r="BX333" s="55"/>
    </row>
    <row r="334" ht="24.75" customHeight="1">
      <c r="A334" s="55"/>
      <c r="B334" s="65"/>
      <c r="C334" s="6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66"/>
      <c r="BO334" s="66"/>
      <c r="BP334" s="66"/>
      <c r="BQ334" s="55"/>
      <c r="BR334" s="55"/>
      <c r="BS334" s="55"/>
      <c r="BT334" s="55"/>
      <c r="BU334" s="55"/>
      <c r="BV334" s="55"/>
      <c r="BW334" s="55"/>
      <c r="BX334" s="55"/>
    </row>
    <row r="335" ht="24.75" customHeight="1">
      <c r="A335" s="55"/>
      <c r="B335" s="65"/>
      <c r="C335" s="6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66"/>
      <c r="BO335" s="66"/>
      <c r="BP335" s="66"/>
      <c r="BQ335" s="55"/>
      <c r="BR335" s="55"/>
      <c r="BS335" s="55"/>
      <c r="BT335" s="55"/>
      <c r="BU335" s="55"/>
      <c r="BV335" s="55"/>
      <c r="BW335" s="55"/>
      <c r="BX335" s="55"/>
    </row>
    <row r="336" ht="24.75" customHeight="1">
      <c r="A336" s="55"/>
      <c r="B336" s="65"/>
      <c r="C336" s="6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66"/>
      <c r="BO336" s="66"/>
      <c r="BP336" s="66"/>
      <c r="BQ336" s="55"/>
      <c r="BR336" s="55"/>
      <c r="BS336" s="55"/>
      <c r="BT336" s="55"/>
      <c r="BU336" s="55"/>
      <c r="BV336" s="55"/>
      <c r="BW336" s="55"/>
      <c r="BX336" s="55"/>
    </row>
    <row r="337" ht="24.75" customHeight="1">
      <c r="A337" s="55"/>
      <c r="B337" s="65"/>
      <c r="C337" s="6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66"/>
      <c r="BO337" s="66"/>
      <c r="BP337" s="66"/>
      <c r="BQ337" s="55"/>
      <c r="BR337" s="55"/>
      <c r="BS337" s="55"/>
      <c r="BT337" s="55"/>
      <c r="BU337" s="55"/>
      <c r="BV337" s="55"/>
      <c r="BW337" s="55"/>
      <c r="BX337" s="55"/>
    </row>
    <row r="338" ht="24.75" customHeight="1">
      <c r="A338" s="55"/>
      <c r="B338" s="65"/>
      <c r="C338" s="6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66"/>
      <c r="BO338" s="66"/>
      <c r="BP338" s="66"/>
      <c r="BQ338" s="55"/>
      <c r="BR338" s="55"/>
      <c r="BS338" s="55"/>
      <c r="BT338" s="55"/>
      <c r="BU338" s="55"/>
      <c r="BV338" s="55"/>
      <c r="BW338" s="55"/>
      <c r="BX338" s="55"/>
    </row>
    <row r="339" ht="24.75" customHeight="1">
      <c r="A339" s="55"/>
      <c r="B339" s="65"/>
      <c r="C339" s="6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66"/>
      <c r="BO339" s="66"/>
      <c r="BP339" s="66"/>
      <c r="BQ339" s="55"/>
      <c r="BR339" s="55"/>
      <c r="BS339" s="55"/>
      <c r="BT339" s="55"/>
      <c r="BU339" s="55"/>
      <c r="BV339" s="55"/>
      <c r="BW339" s="55"/>
      <c r="BX339" s="55"/>
    </row>
    <row r="340" ht="24.75" customHeight="1">
      <c r="A340" s="55"/>
      <c r="B340" s="65"/>
      <c r="C340" s="6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66"/>
      <c r="BO340" s="66"/>
      <c r="BP340" s="66"/>
      <c r="BQ340" s="55"/>
      <c r="BR340" s="55"/>
      <c r="BS340" s="55"/>
      <c r="BT340" s="55"/>
      <c r="BU340" s="55"/>
      <c r="BV340" s="55"/>
      <c r="BW340" s="55"/>
      <c r="BX340" s="55"/>
    </row>
    <row r="341" ht="24.75" customHeight="1">
      <c r="A341" s="55"/>
      <c r="B341" s="65"/>
      <c r="C341" s="6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66"/>
      <c r="BO341" s="66"/>
      <c r="BP341" s="66"/>
      <c r="BQ341" s="55"/>
      <c r="BR341" s="55"/>
      <c r="BS341" s="55"/>
      <c r="BT341" s="55"/>
      <c r="BU341" s="55"/>
      <c r="BV341" s="55"/>
      <c r="BW341" s="55"/>
      <c r="BX341" s="55"/>
    </row>
    <row r="342" ht="24.75" customHeight="1">
      <c r="A342" s="55"/>
      <c r="B342" s="65"/>
      <c r="C342" s="6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66"/>
      <c r="BO342" s="66"/>
      <c r="BP342" s="66"/>
      <c r="BQ342" s="55"/>
      <c r="BR342" s="55"/>
      <c r="BS342" s="55"/>
      <c r="BT342" s="55"/>
      <c r="BU342" s="55"/>
      <c r="BV342" s="55"/>
      <c r="BW342" s="55"/>
      <c r="BX342" s="55"/>
    </row>
    <row r="343" ht="24.75" customHeight="1">
      <c r="A343" s="55"/>
      <c r="B343" s="65"/>
      <c r="C343" s="6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66"/>
      <c r="BO343" s="66"/>
      <c r="BP343" s="66"/>
      <c r="BQ343" s="55"/>
      <c r="BR343" s="55"/>
      <c r="BS343" s="55"/>
      <c r="BT343" s="55"/>
      <c r="BU343" s="55"/>
      <c r="BV343" s="55"/>
      <c r="BW343" s="55"/>
      <c r="BX343" s="55"/>
    </row>
    <row r="344" ht="24.75" customHeight="1">
      <c r="A344" s="55"/>
      <c r="B344" s="65"/>
      <c r="C344" s="6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66"/>
      <c r="BO344" s="66"/>
      <c r="BP344" s="66"/>
      <c r="BQ344" s="55"/>
      <c r="BR344" s="55"/>
      <c r="BS344" s="55"/>
      <c r="BT344" s="55"/>
      <c r="BU344" s="55"/>
      <c r="BV344" s="55"/>
      <c r="BW344" s="55"/>
      <c r="BX344" s="55"/>
    </row>
    <row r="345" ht="24.75" customHeight="1">
      <c r="A345" s="55"/>
      <c r="B345" s="65"/>
      <c r="C345" s="6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66"/>
      <c r="BO345" s="66"/>
      <c r="BP345" s="66"/>
      <c r="BQ345" s="55"/>
      <c r="BR345" s="55"/>
      <c r="BS345" s="55"/>
      <c r="BT345" s="55"/>
      <c r="BU345" s="55"/>
      <c r="BV345" s="55"/>
      <c r="BW345" s="55"/>
      <c r="BX345" s="55"/>
    </row>
    <row r="346" ht="24.75" customHeight="1">
      <c r="A346" s="55"/>
      <c r="B346" s="65"/>
      <c r="C346" s="6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66"/>
      <c r="BO346" s="66"/>
      <c r="BP346" s="66"/>
      <c r="BQ346" s="55"/>
      <c r="BR346" s="55"/>
      <c r="BS346" s="55"/>
      <c r="BT346" s="55"/>
      <c r="BU346" s="55"/>
      <c r="BV346" s="55"/>
      <c r="BW346" s="55"/>
      <c r="BX346" s="55"/>
    </row>
    <row r="347" ht="24.75" customHeight="1">
      <c r="A347" s="55"/>
      <c r="B347" s="65"/>
      <c r="C347" s="6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66"/>
      <c r="BO347" s="66"/>
      <c r="BP347" s="66"/>
      <c r="BQ347" s="55"/>
      <c r="BR347" s="55"/>
      <c r="BS347" s="55"/>
      <c r="BT347" s="55"/>
      <c r="BU347" s="55"/>
      <c r="BV347" s="55"/>
      <c r="BW347" s="55"/>
      <c r="BX347" s="55"/>
    </row>
    <row r="348" ht="24.75" customHeight="1">
      <c r="A348" s="55"/>
      <c r="B348" s="65"/>
      <c r="C348" s="6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66"/>
      <c r="BO348" s="66"/>
      <c r="BP348" s="66"/>
      <c r="BQ348" s="55"/>
      <c r="BR348" s="55"/>
      <c r="BS348" s="55"/>
      <c r="BT348" s="55"/>
      <c r="BU348" s="55"/>
      <c r="BV348" s="55"/>
      <c r="BW348" s="55"/>
      <c r="BX348" s="55"/>
    </row>
    <row r="349" ht="24.75" customHeight="1">
      <c r="A349" s="55"/>
      <c r="B349" s="65"/>
      <c r="C349" s="6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66"/>
      <c r="BO349" s="66"/>
      <c r="BP349" s="66"/>
      <c r="BQ349" s="55"/>
      <c r="BR349" s="55"/>
      <c r="BS349" s="55"/>
      <c r="BT349" s="55"/>
      <c r="BU349" s="55"/>
      <c r="BV349" s="55"/>
      <c r="BW349" s="55"/>
      <c r="BX349" s="55"/>
    </row>
    <row r="350" ht="24.75" customHeight="1">
      <c r="A350" s="55"/>
      <c r="B350" s="65"/>
      <c r="C350" s="6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66"/>
      <c r="BO350" s="66"/>
      <c r="BP350" s="66"/>
      <c r="BQ350" s="55"/>
      <c r="BR350" s="55"/>
      <c r="BS350" s="55"/>
      <c r="BT350" s="55"/>
      <c r="BU350" s="55"/>
      <c r="BV350" s="55"/>
      <c r="BW350" s="55"/>
      <c r="BX350" s="55"/>
    </row>
    <row r="351" ht="24.75" customHeight="1">
      <c r="A351" s="55"/>
      <c r="B351" s="65"/>
      <c r="C351" s="6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66"/>
      <c r="BO351" s="66"/>
      <c r="BP351" s="66"/>
      <c r="BQ351" s="55"/>
      <c r="BR351" s="55"/>
      <c r="BS351" s="55"/>
      <c r="BT351" s="55"/>
      <c r="BU351" s="55"/>
      <c r="BV351" s="55"/>
      <c r="BW351" s="55"/>
      <c r="BX351" s="55"/>
    </row>
    <row r="352" ht="24.75" customHeight="1">
      <c r="A352" s="55"/>
      <c r="B352" s="65"/>
      <c r="C352" s="6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66"/>
      <c r="BO352" s="66"/>
      <c r="BP352" s="66"/>
      <c r="BQ352" s="55"/>
      <c r="BR352" s="55"/>
      <c r="BS352" s="55"/>
      <c r="BT352" s="55"/>
      <c r="BU352" s="55"/>
      <c r="BV352" s="55"/>
      <c r="BW352" s="55"/>
      <c r="BX352" s="55"/>
    </row>
    <row r="353" ht="24.75" customHeight="1">
      <c r="A353" s="55"/>
      <c r="B353" s="65"/>
      <c r="C353" s="6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66"/>
      <c r="BO353" s="66"/>
      <c r="BP353" s="66"/>
      <c r="BQ353" s="55"/>
      <c r="BR353" s="55"/>
      <c r="BS353" s="55"/>
      <c r="BT353" s="55"/>
      <c r="BU353" s="55"/>
      <c r="BV353" s="55"/>
      <c r="BW353" s="55"/>
      <c r="BX353" s="55"/>
    </row>
    <row r="354" ht="24.75" customHeight="1">
      <c r="A354" s="55"/>
      <c r="B354" s="65"/>
      <c r="C354" s="6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66"/>
      <c r="BO354" s="66"/>
      <c r="BP354" s="66"/>
      <c r="BQ354" s="55"/>
      <c r="BR354" s="55"/>
      <c r="BS354" s="55"/>
      <c r="BT354" s="55"/>
      <c r="BU354" s="55"/>
      <c r="BV354" s="55"/>
      <c r="BW354" s="55"/>
      <c r="BX354" s="55"/>
    </row>
    <row r="355" ht="24.75" customHeight="1">
      <c r="A355" s="55"/>
      <c r="B355" s="65"/>
      <c r="C355" s="6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66"/>
      <c r="BO355" s="66"/>
      <c r="BP355" s="66"/>
      <c r="BQ355" s="55"/>
      <c r="BR355" s="55"/>
      <c r="BS355" s="55"/>
      <c r="BT355" s="55"/>
      <c r="BU355" s="55"/>
      <c r="BV355" s="55"/>
      <c r="BW355" s="55"/>
      <c r="BX355" s="55"/>
    </row>
    <row r="356" ht="24.75" customHeight="1">
      <c r="A356" s="55"/>
      <c r="B356" s="65"/>
      <c r="C356" s="6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66"/>
      <c r="BO356" s="66"/>
      <c r="BP356" s="66"/>
      <c r="BQ356" s="55"/>
      <c r="BR356" s="55"/>
      <c r="BS356" s="55"/>
      <c r="BT356" s="55"/>
      <c r="BU356" s="55"/>
      <c r="BV356" s="55"/>
      <c r="BW356" s="55"/>
      <c r="BX356" s="55"/>
    </row>
    <row r="357" ht="24.75" customHeight="1">
      <c r="A357" s="55"/>
      <c r="B357" s="65"/>
      <c r="C357" s="6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66"/>
      <c r="BO357" s="66"/>
      <c r="BP357" s="66"/>
      <c r="BQ357" s="55"/>
      <c r="BR357" s="55"/>
      <c r="BS357" s="55"/>
      <c r="BT357" s="55"/>
      <c r="BU357" s="55"/>
      <c r="BV357" s="55"/>
      <c r="BW357" s="55"/>
      <c r="BX357" s="55"/>
    </row>
    <row r="358" ht="24.75" customHeight="1">
      <c r="A358" s="55"/>
      <c r="B358" s="65"/>
      <c r="C358" s="6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66"/>
      <c r="BO358" s="66"/>
      <c r="BP358" s="66"/>
      <c r="BQ358" s="55"/>
      <c r="BR358" s="55"/>
      <c r="BS358" s="55"/>
      <c r="BT358" s="55"/>
      <c r="BU358" s="55"/>
      <c r="BV358" s="55"/>
      <c r="BW358" s="55"/>
      <c r="BX358" s="55"/>
    </row>
    <row r="359" ht="24.75" customHeight="1">
      <c r="A359" s="55"/>
      <c r="B359" s="65"/>
      <c r="C359" s="6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66"/>
      <c r="BO359" s="66"/>
      <c r="BP359" s="66"/>
      <c r="BQ359" s="55"/>
      <c r="BR359" s="55"/>
      <c r="BS359" s="55"/>
      <c r="BT359" s="55"/>
      <c r="BU359" s="55"/>
      <c r="BV359" s="55"/>
      <c r="BW359" s="55"/>
      <c r="BX359" s="55"/>
    </row>
    <row r="360" ht="24.75" customHeight="1">
      <c r="A360" s="55"/>
      <c r="B360" s="65"/>
      <c r="C360" s="6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66"/>
      <c r="BO360" s="66"/>
      <c r="BP360" s="66"/>
      <c r="BQ360" s="55"/>
      <c r="BR360" s="55"/>
      <c r="BS360" s="55"/>
      <c r="BT360" s="55"/>
      <c r="BU360" s="55"/>
      <c r="BV360" s="55"/>
      <c r="BW360" s="55"/>
      <c r="BX360" s="55"/>
    </row>
    <row r="361" ht="24.75" customHeight="1">
      <c r="A361" s="55"/>
      <c r="B361" s="65"/>
      <c r="C361" s="6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66"/>
      <c r="BO361" s="66"/>
      <c r="BP361" s="66"/>
      <c r="BQ361" s="55"/>
      <c r="BR361" s="55"/>
      <c r="BS361" s="55"/>
      <c r="BT361" s="55"/>
      <c r="BU361" s="55"/>
      <c r="BV361" s="55"/>
      <c r="BW361" s="55"/>
      <c r="BX361" s="55"/>
    </row>
    <row r="362" ht="24.75" customHeight="1">
      <c r="A362" s="55"/>
      <c r="B362" s="65"/>
      <c r="C362" s="6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66"/>
      <c r="BO362" s="66"/>
      <c r="BP362" s="66"/>
      <c r="BQ362" s="55"/>
      <c r="BR362" s="55"/>
      <c r="BS362" s="55"/>
      <c r="BT362" s="55"/>
      <c r="BU362" s="55"/>
      <c r="BV362" s="55"/>
      <c r="BW362" s="55"/>
      <c r="BX362" s="55"/>
    </row>
    <row r="363" ht="24.75" customHeight="1">
      <c r="A363" s="55"/>
      <c r="B363" s="65"/>
      <c r="C363" s="6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66"/>
      <c r="BO363" s="66"/>
      <c r="BP363" s="66"/>
      <c r="BQ363" s="55"/>
      <c r="BR363" s="55"/>
      <c r="BS363" s="55"/>
      <c r="BT363" s="55"/>
      <c r="BU363" s="55"/>
      <c r="BV363" s="55"/>
      <c r="BW363" s="55"/>
      <c r="BX363" s="55"/>
    </row>
    <row r="364" ht="24.75" customHeight="1">
      <c r="A364" s="55"/>
      <c r="B364" s="65"/>
      <c r="C364" s="6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66"/>
      <c r="BO364" s="66"/>
      <c r="BP364" s="66"/>
      <c r="BQ364" s="55"/>
      <c r="BR364" s="55"/>
      <c r="BS364" s="55"/>
      <c r="BT364" s="55"/>
      <c r="BU364" s="55"/>
      <c r="BV364" s="55"/>
      <c r="BW364" s="55"/>
      <c r="BX364" s="55"/>
    </row>
    <row r="365" ht="24.75" customHeight="1">
      <c r="A365" s="55"/>
      <c r="B365" s="65"/>
      <c r="C365" s="6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66"/>
      <c r="BO365" s="66"/>
      <c r="BP365" s="66"/>
      <c r="BQ365" s="55"/>
      <c r="BR365" s="55"/>
      <c r="BS365" s="55"/>
      <c r="BT365" s="55"/>
      <c r="BU365" s="55"/>
      <c r="BV365" s="55"/>
      <c r="BW365" s="55"/>
      <c r="BX365" s="55"/>
    </row>
    <row r="366" ht="24.75" customHeight="1">
      <c r="A366" s="55"/>
      <c r="B366" s="65"/>
      <c r="C366" s="6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66"/>
      <c r="BO366" s="66"/>
      <c r="BP366" s="66"/>
      <c r="BQ366" s="55"/>
      <c r="BR366" s="55"/>
      <c r="BS366" s="55"/>
      <c r="BT366" s="55"/>
      <c r="BU366" s="55"/>
      <c r="BV366" s="55"/>
      <c r="BW366" s="55"/>
      <c r="BX366" s="55"/>
    </row>
    <row r="367" ht="24.75" customHeight="1">
      <c r="A367" s="55"/>
      <c r="B367" s="65"/>
      <c r="C367" s="6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66"/>
      <c r="BO367" s="66"/>
      <c r="BP367" s="66"/>
      <c r="BQ367" s="55"/>
      <c r="BR367" s="55"/>
      <c r="BS367" s="55"/>
      <c r="BT367" s="55"/>
      <c r="BU367" s="55"/>
      <c r="BV367" s="55"/>
      <c r="BW367" s="55"/>
      <c r="BX367" s="55"/>
    </row>
    <row r="368" ht="24.75" customHeight="1">
      <c r="A368" s="55"/>
      <c r="B368" s="65"/>
      <c r="C368" s="6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66"/>
      <c r="BO368" s="66"/>
      <c r="BP368" s="66"/>
      <c r="BQ368" s="55"/>
      <c r="BR368" s="55"/>
      <c r="BS368" s="55"/>
      <c r="BT368" s="55"/>
      <c r="BU368" s="55"/>
      <c r="BV368" s="55"/>
      <c r="BW368" s="55"/>
      <c r="BX368" s="55"/>
    </row>
    <row r="369" ht="24.75" customHeight="1">
      <c r="A369" s="55"/>
      <c r="B369" s="65"/>
      <c r="C369" s="6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66"/>
      <c r="BO369" s="66"/>
      <c r="BP369" s="66"/>
      <c r="BQ369" s="55"/>
      <c r="BR369" s="55"/>
      <c r="BS369" s="55"/>
      <c r="BT369" s="55"/>
      <c r="BU369" s="55"/>
      <c r="BV369" s="55"/>
      <c r="BW369" s="55"/>
      <c r="BX369" s="55"/>
    </row>
    <row r="370" ht="24.75" customHeight="1">
      <c r="A370" s="55"/>
      <c r="B370" s="65"/>
      <c r="C370" s="6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66"/>
      <c r="BO370" s="66"/>
      <c r="BP370" s="66"/>
      <c r="BQ370" s="55"/>
      <c r="BR370" s="55"/>
      <c r="BS370" s="55"/>
      <c r="BT370" s="55"/>
      <c r="BU370" s="55"/>
      <c r="BV370" s="55"/>
      <c r="BW370" s="55"/>
      <c r="BX370" s="55"/>
    </row>
    <row r="371" ht="24.75" customHeight="1">
      <c r="A371" s="55"/>
      <c r="B371" s="65"/>
      <c r="C371" s="6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66"/>
      <c r="BO371" s="66"/>
      <c r="BP371" s="66"/>
      <c r="BQ371" s="55"/>
      <c r="BR371" s="55"/>
      <c r="BS371" s="55"/>
      <c r="BT371" s="55"/>
      <c r="BU371" s="55"/>
      <c r="BV371" s="55"/>
      <c r="BW371" s="55"/>
      <c r="BX371" s="55"/>
    </row>
    <row r="372" ht="24.75" customHeight="1">
      <c r="A372" s="55"/>
      <c r="B372" s="65"/>
      <c r="C372" s="6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66"/>
      <c r="BO372" s="66"/>
      <c r="BP372" s="66"/>
      <c r="BQ372" s="55"/>
      <c r="BR372" s="55"/>
      <c r="BS372" s="55"/>
      <c r="BT372" s="55"/>
      <c r="BU372" s="55"/>
      <c r="BV372" s="55"/>
      <c r="BW372" s="55"/>
      <c r="BX372" s="55"/>
    </row>
    <row r="373" ht="24.75" customHeight="1">
      <c r="A373" s="55"/>
      <c r="B373" s="65"/>
      <c r="C373" s="6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66"/>
      <c r="BO373" s="66"/>
      <c r="BP373" s="66"/>
      <c r="BQ373" s="55"/>
      <c r="BR373" s="55"/>
      <c r="BS373" s="55"/>
      <c r="BT373" s="55"/>
      <c r="BU373" s="55"/>
      <c r="BV373" s="55"/>
      <c r="BW373" s="55"/>
      <c r="BX373" s="55"/>
    </row>
    <row r="374" ht="24.75" customHeight="1">
      <c r="A374" s="55"/>
      <c r="B374" s="65"/>
      <c r="C374" s="6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66"/>
      <c r="BO374" s="66"/>
      <c r="BP374" s="66"/>
      <c r="BQ374" s="55"/>
      <c r="BR374" s="55"/>
      <c r="BS374" s="55"/>
      <c r="BT374" s="55"/>
      <c r="BU374" s="55"/>
      <c r="BV374" s="55"/>
      <c r="BW374" s="55"/>
      <c r="BX374" s="55"/>
    </row>
    <row r="375" ht="24.75" customHeight="1">
      <c r="A375" s="55"/>
      <c r="B375" s="65"/>
      <c r="C375" s="6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66"/>
      <c r="BO375" s="66"/>
      <c r="BP375" s="66"/>
      <c r="BQ375" s="55"/>
      <c r="BR375" s="55"/>
      <c r="BS375" s="55"/>
      <c r="BT375" s="55"/>
      <c r="BU375" s="55"/>
      <c r="BV375" s="55"/>
      <c r="BW375" s="55"/>
      <c r="BX375" s="55"/>
    </row>
    <row r="376" ht="24.75" customHeight="1">
      <c r="A376" s="55"/>
      <c r="B376" s="65"/>
      <c r="C376" s="6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66"/>
      <c r="BO376" s="66"/>
      <c r="BP376" s="66"/>
      <c r="BQ376" s="55"/>
      <c r="BR376" s="55"/>
      <c r="BS376" s="55"/>
      <c r="BT376" s="55"/>
      <c r="BU376" s="55"/>
      <c r="BV376" s="55"/>
      <c r="BW376" s="55"/>
      <c r="BX376" s="55"/>
    </row>
    <row r="377" ht="24.75" customHeight="1">
      <c r="A377" s="55"/>
      <c r="B377" s="65"/>
      <c r="C377" s="6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66"/>
      <c r="BO377" s="66"/>
      <c r="BP377" s="66"/>
      <c r="BQ377" s="55"/>
      <c r="BR377" s="55"/>
      <c r="BS377" s="55"/>
      <c r="BT377" s="55"/>
      <c r="BU377" s="55"/>
      <c r="BV377" s="55"/>
      <c r="BW377" s="55"/>
      <c r="BX377" s="55"/>
    </row>
    <row r="378" ht="24.75" customHeight="1">
      <c r="A378" s="55"/>
      <c r="B378" s="65"/>
      <c r="C378" s="6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66"/>
      <c r="BO378" s="66"/>
      <c r="BP378" s="66"/>
      <c r="BQ378" s="55"/>
      <c r="BR378" s="55"/>
      <c r="BS378" s="55"/>
      <c r="BT378" s="55"/>
      <c r="BU378" s="55"/>
      <c r="BV378" s="55"/>
      <c r="BW378" s="55"/>
      <c r="BX378" s="55"/>
    </row>
    <row r="379" ht="24.75" customHeight="1">
      <c r="A379" s="55"/>
      <c r="B379" s="65"/>
      <c r="C379" s="6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66"/>
      <c r="BO379" s="66"/>
      <c r="BP379" s="66"/>
      <c r="BQ379" s="55"/>
      <c r="BR379" s="55"/>
      <c r="BS379" s="55"/>
      <c r="BT379" s="55"/>
      <c r="BU379" s="55"/>
      <c r="BV379" s="55"/>
      <c r="BW379" s="55"/>
      <c r="BX379" s="55"/>
    </row>
    <row r="380" ht="24.75" customHeight="1">
      <c r="A380" s="55"/>
      <c r="B380" s="65"/>
      <c r="C380" s="6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66"/>
      <c r="BO380" s="66"/>
      <c r="BP380" s="66"/>
      <c r="BQ380" s="55"/>
      <c r="BR380" s="55"/>
      <c r="BS380" s="55"/>
      <c r="BT380" s="55"/>
      <c r="BU380" s="55"/>
      <c r="BV380" s="55"/>
      <c r="BW380" s="55"/>
      <c r="BX380" s="55"/>
    </row>
    <row r="381" ht="24.75" customHeight="1">
      <c r="A381" s="55"/>
      <c r="B381" s="65"/>
      <c r="C381" s="6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66"/>
      <c r="BO381" s="66"/>
      <c r="BP381" s="66"/>
      <c r="BQ381" s="55"/>
      <c r="BR381" s="55"/>
      <c r="BS381" s="55"/>
      <c r="BT381" s="55"/>
      <c r="BU381" s="55"/>
      <c r="BV381" s="55"/>
      <c r="BW381" s="55"/>
      <c r="BX381" s="55"/>
    </row>
    <row r="382" ht="24.75" customHeight="1">
      <c r="A382" s="55"/>
      <c r="B382" s="65"/>
      <c r="C382" s="6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66"/>
      <c r="BO382" s="66"/>
      <c r="BP382" s="66"/>
      <c r="BQ382" s="55"/>
      <c r="BR382" s="55"/>
      <c r="BS382" s="55"/>
      <c r="BT382" s="55"/>
      <c r="BU382" s="55"/>
      <c r="BV382" s="55"/>
      <c r="BW382" s="55"/>
      <c r="BX382" s="55"/>
    </row>
    <row r="383" ht="24.75" customHeight="1">
      <c r="A383" s="55"/>
      <c r="B383" s="65"/>
      <c r="C383" s="6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66"/>
      <c r="BO383" s="66"/>
      <c r="BP383" s="66"/>
      <c r="BQ383" s="55"/>
      <c r="BR383" s="55"/>
      <c r="BS383" s="55"/>
      <c r="BT383" s="55"/>
      <c r="BU383" s="55"/>
      <c r="BV383" s="55"/>
      <c r="BW383" s="55"/>
      <c r="BX383" s="55"/>
    </row>
    <row r="384" ht="24.75" customHeight="1">
      <c r="A384" s="55"/>
      <c r="B384" s="65"/>
      <c r="C384" s="6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66"/>
      <c r="BO384" s="66"/>
      <c r="BP384" s="66"/>
      <c r="BQ384" s="55"/>
      <c r="BR384" s="55"/>
      <c r="BS384" s="55"/>
      <c r="BT384" s="55"/>
      <c r="BU384" s="55"/>
      <c r="BV384" s="55"/>
      <c r="BW384" s="55"/>
      <c r="BX384" s="55"/>
    </row>
    <row r="385" ht="24.75" customHeight="1">
      <c r="A385" s="55"/>
      <c r="B385" s="65"/>
      <c r="C385" s="6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66"/>
      <c r="BO385" s="66"/>
      <c r="BP385" s="66"/>
      <c r="BQ385" s="55"/>
      <c r="BR385" s="55"/>
      <c r="BS385" s="55"/>
      <c r="BT385" s="55"/>
      <c r="BU385" s="55"/>
      <c r="BV385" s="55"/>
      <c r="BW385" s="55"/>
      <c r="BX385" s="55"/>
    </row>
    <row r="386" ht="24.75" customHeight="1">
      <c r="A386" s="55"/>
      <c r="B386" s="65"/>
      <c r="C386" s="6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66"/>
      <c r="BO386" s="66"/>
      <c r="BP386" s="66"/>
      <c r="BQ386" s="55"/>
      <c r="BR386" s="55"/>
      <c r="BS386" s="55"/>
      <c r="BT386" s="55"/>
      <c r="BU386" s="55"/>
      <c r="BV386" s="55"/>
      <c r="BW386" s="55"/>
      <c r="BX386" s="55"/>
    </row>
    <row r="387" ht="24.75" customHeight="1">
      <c r="A387" s="55"/>
      <c r="B387" s="65"/>
      <c r="C387" s="6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66"/>
      <c r="BO387" s="66"/>
      <c r="BP387" s="66"/>
      <c r="BQ387" s="55"/>
      <c r="BR387" s="55"/>
      <c r="BS387" s="55"/>
      <c r="BT387" s="55"/>
      <c r="BU387" s="55"/>
      <c r="BV387" s="55"/>
      <c r="BW387" s="55"/>
      <c r="BX387" s="55"/>
    </row>
    <row r="388" ht="24.75" customHeight="1">
      <c r="A388" s="55"/>
      <c r="B388" s="65"/>
      <c r="C388" s="6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66"/>
      <c r="BO388" s="66"/>
      <c r="BP388" s="66"/>
      <c r="BQ388" s="55"/>
      <c r="BR388" s="55"/>
      <c r="BS388" s="55"/>
      <c r="BT388" s="55"/>
      <c r="BU388" s="55"/>
      <c r="BV388" s="55"/>
      <c r="BW388" s="55"/>
      <c r="BX388" s="55"/>
    </row>
    <row r="389" ht="24.75" customHeight="1">
      <c r="A389" s="55"/>
      <c r="B389" s="65"/>
      <c r="C389" s="6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66"/>
      <c r="BO389" s="66"/>
      <c r="BP389" s="66"/>
      <c r="BQ389" s="55"/>
      <c r="BR389" s="55"/>
      <c r="BS389" s="55"/>
      <c r="BT389" s="55"/>
      <c r="BU389" s="55"/>
      <c r="BV389" s="55"/>
      <c r="BW389" s="55"/>
      <c r="BX389" s="55"/>
    </row>
    <row r="390" ht="24.75" customHeight="1">
      <c r="A390" s="55"/>
      <c r="B390" s="65"/>
      <c r="C390" s="6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66"/>
      <c r="BO390" s="66"/>
      <c r="BP390" s="66"/>
      <c r="BQ390" s="55"/>
      <c r="BR390" s="55"/>
      <c r="BS390" s="55"/>
      <c r="BT390" s="55"/>
      <c r="BU390" s="55"/>
      <c r="BV390" s="55"/>
      <c r="BW390" s="55"/>
      <c r="BX390" s="55"/>
    </row>
    <row r="391" ht="24.75" customHeight="1">
      <c r="A391" s="55"/>
      <c r="B391" s="65"/>
      <c r="C391" s="6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66"/>
      <c r="BO391" s="66"/>
      <c r="BP391" s="66"/>
      <c r="BQ391" s="55"/>
      <c r="BR391" s="55"/>
      <c r="BS391" s="55"/>
      <c r="BT391" s="55"/>
      <c r="BU391" s="55"/>
      <c r="BV391" s="55"/>
      <c r="BW391" s="55"/>
      <c r="BX391" s="55"/>
    </row>
    <row r="392" ht="24.75" customHeight="1">
      <c r="A392" s="55"/>
      <c r="B392" s="65"/>
      <c r="C392" s="6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66"/>
      <c r="BO392" s="66"/>
      <c r="BP392" s="66"/>
      <c r="BQ392" s="55"/>
      <c r="BR392" s="55"/>
      <c r="BS392" s="55"/>
      <c r="BT392" s="55"/>
      <c r="BU392" s="55"/>
      <c r="BV392" s="55"/>
      <c r="BW392" s="55"/>
      <c r="BX392" s="55"/>
    </row>
    <row r="393" ht="24.75" customHeight="1">
      <c r="A393" s="55"/>
      <c r="B393" s="65"/>
      <c r="C393" s="6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66"/>
      <c r="BO393" s="66"/>
      <c r="BP393" s="66"/>
      <c r="BQ393" s="55"/>
      <c r="BR393" s="55"/>
      <c r="BS393" s="55"/>
      <c r="BT393" s="55"/>
      <c r="BU393" s="55"/>
      <c r="BV393" s="55"/>
      <c r="BW393" s="55"/>
      <c r="BX393" s="55"/>
    </row>
    <row r="394" ht="24.75" customHeight="1">
      <c r="A394" s="55"/>
      <c r="B394" s="65"/>
      <c r="C394" s="6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66"/>
      <c r="BO394" s="66"/>
      <c r="BP394" s="66"/>
      <c r="BQ394" s="55"/>
      <c r="BR394" s="55"/>
      <c r="BS394" s="55"/>
      <c r="BT394" s="55"/>
      <c r="BU394" s="55"/>
      <c r="BV394" s="55"/>
      <c r="BW394" s="55"/>
      <c r="BX394" s="55"/>
    </row>
    <row r="395" ht="24.75" customHeight="1">
      <c r="A395" s="55"/>
      <c r="B395" s="65"/>
      <c r="C395" s="6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66"/>
      <c r="BO395" s="66"/>
      <c r="BP395" s="66"/>
      <c r="BQ395" s="55"/>
      <c r="BR395" s="55"/>
      <c r="BS395" s="55"/>
      <c r="BT395" s="55"/>
      <c r="BU395" s="55"/>
      <c r="BV395" s="55"/>
      <c r="BW395" s="55"/>
      <c r="BX395" s="55"/>
    </row>
    <row r="396" ht="24.75" customHeight="1">
      <c r="A396" s="55"/>
      <c r="B396" s="65"/>
      <c r="C396" s="6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66"/>
      <c r="BO396" s="66"/>
      <c r="BP396" s="66"/>
      <c r="BQ396" s="55"/>
      <c r="BR396" s="55"/>
      <c r="BS396" s="55"/>
      <c r="BT396" s="55"/>
      <c r="BU396" s="55"/>
      <c r="BV396" s="55"/>
      <c r="BW396" s="55"/>
      <c r="BX396" s="55"/>
    </row>
    <row r="397" ht="24.75" customHeight="1">
      <c r="A397" s="55"/>
      <c r="B397" s="65"/>
      <c r="C397" s="6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66"/>
      <c r="BO397" s="66"/>
      <c r="BP397" s="66"/>
      <c r="BQ397" s="55"/>
      <c r="BR397" s="55"/>
      <c r="BS397" s="55"/>
      <c r="BT397" s="55"/>
      <c r="BU397" s="55"/>
      <c r="BV397" s="55"/>
      <c r="BW397" s="55"/>
      <c r="BX397" s="55"/>
    </row>
    <row r="398" ht="24.75" customHeight="1">
      <c r="A398" s="55"/>
      <c r="B398" s="65"/>
      <c r="C398" s="6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66"/>
      <c r="BO398" s="66"/>
      <c r="BP398" s="66"/>
      <c r="BQ398" s="55"/>
      <c r="BR398" s="55"/>
      <c r="BS398" s="55"/>
      <c r="BT398" s="55"/>
      <c r="BU398" s="55"/>
      <c r="BV398" s="55"/>
      <c r="BW398" s="55"/>
      <c r="BX398" s="55"/>
    </row>
    <row r="399" ht="24.75" customHeight="1">
      <c r="A399" s="55"/>
      <c r="B399" s="65"/>
      <c r="C399" s="6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66"/>
      <c r="BO399" s="66"/>
      <c r="BP399" s="66"/>
      <c r="BQ399" s="55"/>
      <c r="BR399" s="55"/>
      <c r="BS399" s="55"/>
      <c r="BT399" s="55"/>
      <c r="BU399" s="55"/>
      <c r="BV399" s="55"/>
      <c r="BW399" s="55"/>
      <c r="BX399" s="55"/>
    </row>
    <row r="400" ht="24.75" customHeight="1">
      <c r="A400" s="55"/>
      <c r="B400" s="65"/>
      <c r="C400" s="6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66"/>
      <c r="BO400" s="66"/>
      <c r="BP400" s="66"/>
      <c r="BQ400" s="55"/>
      <c r="BR400" s="55"/>
      <c r="BS400" s="55"/>
      <c r="BT400" s="55"/>
      <c r="BU400" s="55"/>
      <c r="BV400" s="55"/>
      <c r="BW400" s="55"/>
      <c r="BX400" s="55"/>
    </row>
    <row r="401" ht="24.75" customHeight="1">
      <c r="A401" s="55"/>
      <c r="B401" s="65"/>
      <c r="C401" s="6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66"/>
      <c r="BO401" s="66"/>
      <c r="BP401" s="66"/>
      <c r="BQ401" s="55"/>
      <c r="BR401" s="55"/>
      <c r="BS401" s="55"/>
      <c r="BT401" s="55"/>
      <c r="BU401" s="55"/>
      <c r="BV401" s="55"/>
      <c r="BW401" s="55"/>
      <c r="BX401" s="55"/>
    </row>
    <row r="402" ht="24.75" customHeight="1">
      <c r="A402" s="55"/>
      <c r="B402" s="65"/>
      <c r="C402" s="6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66"/>
      <c r="BO402" s="66"/>
      <c r="BP402" s="66"/>
      <c r="BQ402" s="55"/>
      <c r="BR402" s="55"/>
      <c r="BS402" s="55"/>
      <c r="BT402" s="55"/>
      <c r="BU402" s="55"/>
      <c r="BV402" s="55"/>
      <c r="BW402" s="55"/>
      <c r="BX402" s="55"/>
    </row>
    <row r="403" ht="24.75" customHeight="1">
      <c r="A403" s="55"/>
      <c r="B403" s="65"/>
      <c r="C403" s="6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66"/>
      <c r="BO403" s="66"/>
      <c r="BP403" s="66"/>
      <c r="BQ403" s="55"/>
      <c r="BR403" s="55"/>
      <c r="BS403" s="55"/>
      <c r="BT403" s="55"/>
      <c r="BU403" s="55"/>
      <c r="BV403" s="55"/>
      <c r="BW403" s="55"/>
      <c r="BX403" s="55"/>
    </row>
    <row r="404" ht="24.75" customHeight="1">
      <c r="A404" s="55"/>
      <c r="B404" s="65"/>
      <c r="C404" s="6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66"/>
      <c r="BO404" s="66"/>
      <c r="BP404" s="66"/>
      <c r="BQ404" s="55"/>
      <c r="BR404" s="55"/>
      <c r="BS404" s="55"/>
      <c r="BT404" s="55"/>
      <c r="BU404" s="55"/>
      <c r="BV404" s="55"/>
      <c r="BW404" s="55"/>
      <c r="BX404" s="55"/>
    </row>
    <row r="405" ht="24.75" customHeight="1">
      <c r="A405" s="55"/>
      <c r="B405" s="65"/>
      <c r="C405" s="6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66"/>
      <c r="BO405" s="66"/>
      <c r="BP405" s="66"/>
      <c r="BQ405" s="55"/>
      <c r="BR405" s="55"/>
      <c r="BS405" s="55"/>
      <c r="BT405" s="55"/>
      <c r="BU405" s="55"/>
      <c r="BV405" s="55"/>
      <c r="BW405" s="55"/>
      <c r="BX405" s="55"/>
    </row>
    <row r="406" ht="24.75" customHeight="1">
      <c r="A406" s="55"/>
      <c r="B406" s="65"/>
      <c r="C406" s="6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66"/>
      <c r="BO406" s="66"/>
      <c r="BP406" s="66"/>
      <c r="BQ406" s="55"/>
      <c r="BR406" s="55"/>
      <c r="BS406" s="55"/>
      <c r="BT406" s="55"/>
      <c r="BU406" s="55"/>
      <c r="BV406" s="55"/>
      <c r="BW406" s="55"/>
      <c r="BX406" s="55"/>
    </row>
    <row r="407" ht="24.75" customHeight="1">
      <c r="A407" s="55"/>
      <c r="B407" s="65"/>
      <c r="C407" s="6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66"/>
      <c r="BO407" s="66"/>
      <c r="BP407" s="66"/>
      <c r="BQ407" s="55"/>
      <c r="BR407" s="55"/>
      <c r="BS407" s="55"/>
      <c r="BT407" s="55"/>
      <c r="BU407" s="55"/>
      <c r="BV407" s="55"/>
      <c r="BW407" s="55"/>
      <c r="BX407" s="55"/>
    </row>
    <row r="408" ht="24.75" customHeight="1">
      <c r="A408" s="55"/>
      <c r="B408" s="65"/>
      <c r="C408" s="6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66"/>
      <c r="BO408" s="66"/>
      <c r="BP408" s="66"/>
      <c r="BQ408" s="55"/>
      <c r="BR408" s="55"/>
      <c r="BS408" s="55"/>
      <c r="BT408" s="55"/>
      <c r="BU408" s="55"/>
      <c r="BV408" s="55"/>
      <c r="BW408" s="55"/>
      <c r="BX408" s="55"/>
    </row>
    <row r="409" ht="24.75" customHeight="1">
      <c r="A409" s="55"/>
      <c r="B409" s="65"/>
      <c r="C409" s="6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66"/>
      <c r="BO409" s="66"/>
      <c r="BP409" s="66"/>
      <c r="BQ409" s="55"/>
      <c r="BR409" s="55"/>
      <c r="BS409" s="55"/>
      <c r="BT409" s="55"/>
      <c r="BU409" s="55"/>
      <c r="BV409" s="55"/>
      <c r="BW409" s="55"/>
      <c r="BX409" s="55"/>
    </row>
    <row r="410" ht="24.75" customHeight="1">
      <c r="A410" s="55"/>
      <c r="B410" s="65"/>
      <c r="C410" s="6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66"/>
      <c r="BO410" s="66"/>
      <c r="BP410" s="66"/>
      <c r="BQ410" s="55"/>
      <c r="BR410" s="55"/>
      <c r="BS410" s="55"/>
      <c r="BT410" s="55"/>
      <c r="BU410" s="55"/>
      <c r="BV410" s="55"/>
      <c r="BW410" s="55"/>
      <c r="BX410" s="55"/>
    </row>
    <row r="411" ht="24.75" customHeight="1">
      <c r="A411" s="55"/>
      <c r="B411" s="65"/>
      <c r="C411" s="6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66"/>
      <c r="BO411" s="66"/>
      <c r="BP411" s="66"/>
      <c r="BQ411" s="55"/>
      <c r="BR411" s="55"/>
      <c r="BS411" s="55"/>
      <c r="BT411" s="55"/>
      <c r="BU411" s="55"/>
      <c r="BV411" s="55"/>
      <c r="BW411" s="55"/>
      <c r="BX411" s="55"/>
    </row>
    <row r="412" ht="24.75" customHeight="1">
      <c r="A412" s="55"/>
      <c r="B412" s="65"/>
      <c r="C412" s="6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66"/>
      <c r="BO412" s="66"/>
      <c r="BP412" s="66"/>
      <c r="BQ412" s="55"/>
      <c r="BR412" s="55"/>
      <c r="BS412" s="55"/>
      <c r="BT412" s="55"/>
      <c r="BU412" s="55"/>
      <c r="BV412" s="55"/>
      <c r="BW412" s="55"/>
      <c r="BX412" s="55"/>
    </row>
    <row r="413" ht="24.75" customHeight="1">
      <c r="A413" s="55"/>
      <c r="B413" s="65"/>
      <c r="C413" s="6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66"/>
      <c r="BO413" s="66"/>
      <c r="BP413" s="66"/>
      <c r="BQ413" s="55"/>
      <c r="BR413" s="55"/>
      <c r="BS413" s="55"/>
      <c r="BT413" s="55"/>
      <c r="BU413" s="55"/>
      <c r="BV413" s="55"/>
      <c r="BW413" s="55"/>
      <c r="BX413" s="55"/>
    </row>
    <row r="414" ht="24.75" customHeight="1">
      <c r="A414" s="55"/>
      <c r="B414" s="65"/>
      <c r="C414" s="6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66"/>
      <c r="BO414" s="66"/>
      <c r="BP414" s="66"/>
      <c r="BQ414" s="55"/>
      <c r="BR414" s="55"/>
      <c r="BS414" s="55"/>
      <c r="BT414" s="55"/>
      <c r="BU414" s="55"/>
      <c r="BV414" s="55"/>
      <c r="BW414" s="55"/>
      <c r="BX414" s="55"/>
    </row>
    <row r="415" ht="24.75" customHeight="1">
      <c r="A415" s="55"/>
      <c r="B415" s="65"/>
      <c r="C415" s="6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66"/>
      <c r="BO415" s="66"/>
      <c r="BP415" s="66"/>
      <c r="BQ415" s="55"/>
      <c r="BR415" s="55"/>
      <c r="BS415" s="55"/>
      <c r="BT415" s="55"/>
      <c r="BU415" s="55"/>
      <c r="BV415" s="55"/>
      <c r="BW415" s="55"/>
      <c r="BX415" s="55"/>
    </row>
    <row r="416" ht="24.75" customHeight="1">
      <c r="A416" s="55"/>
      <c r="B416" s="65"/>
      <c r="C416" s="6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66"/>
      <c r="BO416" s="66"/>
      <c r="BP416" s="66"/>
      <c r="BQ416" s="55"/>
      <c r="BR416" s="55"/>
      <c r="BS416" s="55"/>
      <c r="BT416" s="55"/>
      <c r="BU416" s="55"/>
      <c r="BV416" s="55"/>
      <c r="BW416" s="55"/>
      <c r="BX416" s="55"/>
    </row>
    <row r="417" ht="24.75" customHeight="1">
      <c r="A417" s="55"/>
      <c r="B417" s="65"/>
      <c r="C417" s="6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66"/>
      <c r="BO417" s="66"/>
      <c r="BP417" s="66"/>
      <c r="BQ417" s="55"/>
      <c r="BR417" s="55"/>
      <c r="BS417" s="55"/>
      <c r="BT417" s="55"/>
      <c r="BU417" s="55"/>
      <c r="BV417" s="55"/>
      <c r="BW417" s="55"/>
      <c r="BX417" s="55"/>
    </row>
    <row r="418" ht="24.75" customHeight="1">
      <c r="A418" s="55"/>
      <c r="B418" s="65"/>
      <c r="C418" s="6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66"/>
      <c r="BO418" s="66"/>
      <c r="BP418" s="66"/>
      <c r="BQ418" s="55"/>
      <c r="BR418" s="55"/>
      <c r="BS418" s="55"/>
      <c r="BT418" s="55"/>
      <c r="BU418" s="55"/>
      <c r="BV418" s="55"/>
      <c r="BW418" s="55"/>
      <c r="BX418" s="55"/>
    </row>
    <row r="419" ht="24.75" customHeight="1">
      <c r="A419" s="55"/>
      <c r="B419" s="65"/>
      <c r="C419" s="6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66"/>
      <c r="BO419" s="66"/>
      <c r="BP419" s="66"/>
      <c r="BQ419" s="55"/>
      <c r="BR419" s="55"/>
      <c r="BS419" s="55"/>
      <c r="BT419" s="55"/>
      <c r="BU419" s="55"/>
      <c r="BV419" s="55"/>
      <c r="BW419" s="55"/>
      <c r="BX419" s="55"/>
    </row>
    <row r="420" ht="24.75" customHeight="1">
      <c r="A420" s="55"/>
      <c r="B420" s="65"/>
      <c r="C420" s="6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66"/>
      <c r="BO420" s="66"/>
      <c r="BP420" s="66"/>
      <c r="BQ420" s="55"/>
      <c r="BR420" s="55"/>
      <c r="BS420" s="55"/>
      <c r="BT420" s="55"/>
      <c r="BU420" s="55"/>
      <c r="BV420" s="55"/>
      <c r="BW420" s="55"/>
      <c r="BX420" s="55"/>
    </row>
    <row r="421" ht="24.75" customHeight="1">
      <c r="A421" s="55"/>
      <c r="B421" s="65"/>
      <c r="C421" s="6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66"/>
      <c r="BO421" s="66"/>
      <c r="BP421" s="66"/>
      <c r="BQ421" s="55"/>
      <c r="BR421" s="55"/>
      <c r="BS421" s="55"/>
      <c r="BT421" s="55"/>
      <c r="BU421" s="55"/>
      <c r="BV421" s="55"/>
      <c r="BW421" s="55"/>
      <c r="BX421" s="55"/>
    </row>
    <row r="422" ht="24.75" customHeight="1">
      <c r="A422" s="55"/>
      <c r="B422" s="65"/>
      <c r="C422" s="6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66"/>
      <c r="BO422" s="66"/>
      <c r="BP422" s="66"/>
      <c r="BQ422" s="55"/>
      <c r="BR422" s="55"/>
      <c r="BS422" s="55"/>
      <c r="BT422" s="55"/>
      <c r="BU422" s="55"/>
      <c r="BV422" s="55"/>
      <c r="BW422" s="55"/>
      <c r="BX422" s="55"/>
    </row>
    <row r="423" ht="24.75" customHeight="1">
      <c r="A423" s="55"/>
      <c r="B423" s="65"/>
      <c r="C423" s="6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66"/>
      <c r="BO423" s="66"/>
      <c r="BP423" s="66"/>
      <c r="BQ423" s="55"/>
      <c r="BR423" s="55"/>
      <c r="BS423" s="55"/>
      <c r="BT423" s="55"/>
      <c r="BU423" s="55"/>
      <c r="BV423" s="55"/>
      <c r="BW423" s="55"/>
      <c r="BX423" s="55"/>
    </row>
    <row r="424" ht="24.75" customHeight="1">
      <c r="A424" s="55"/>
      <c r="B424" s="65"/>
      <c r="C424" s="6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  <c r="BN424" s="66"/>
      <c r="BO424" s="66"/>
      <c r="BP424" s="66"/>
      <c r="BQ424" s="55"/>
      <c r="BR424" s="55"/>
      <c r="BS424" s="55"/>
      <c r="BT424" s="55"/>
      <c r="BU424" s="55"/>
      <c r="BV424" s="55"/>
      <c r="BW424" s="55"/>
      <c r="BX424" s="55"/>
    </row>
    <row r="425" ht="24.75" customHeight="1">
      <c r="A425" s="55"/>
      <c r="B425" s="65"/>
      <c r="C425" s="6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  <c r="BN425" s="66"/>
      <c r="BO425" s="66"/>
      <c r="BP425" s="66"/>
      <c r="BQ425" s="55"/>
      <c r="BR425" s="55"/>
      <c r="BS425" s="55"/>
      <c r="BT425" s="55"/>
      <c r="BU425" s="55"/>
      <c r="BV425" s="55"/>
      <c r="BW425" s="55"/>
      <c r="BX425" s="55"/>
    </row>
    <row r="426" ht="24.75" customHeight="1">
      <c r="A426" s="55"/>
      <c r="B426" s="65"/>
      <c r="C426" s="6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55"/>
      <c r="BL426" s="55"/>
      <c r="BM426" s="55"/>
      <c r="BN426" s="66"/>
      <c r="BO426" s="66"/>
      <c r="BP426" s="66"/>
      <c r="BQ426" s="55"/>
      <c r="BR426" s="55"/>
      <c r="BS426" s="55"/>
      <c r="BT426" s="55"/>
      <c r="BU426" s="55"/>
      <c r="BV426" s="55"/>
      <c r="BW426" s="55"/>
      <c r="BX426" s="55"/>
    </row>
    <row r="427" ht="24.75" customHeight="1">
      <c r="A427" s="55"/>
      <c r="B427" s="65"/>
      <c r="C427" s="6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  <c r="BN427" s="66"/>
      <c r="BO427" s="66"/>
      <c r="BP427" s="66"/>
      <c r="BQ427" s="55"/>
      <c r="BR427" s="55"/>
      <c r="BS427" s="55"/>
      <c r="BT427" s="55"/>
      <c r="BU427" s="55"/>
      <c r="BV427" s="55"/>
      <c r="BW427" s="55"/>
      <c r="BX427" s="55"/>
    </row>
    <row r="428" ht="24.75" customHeight="1">
      <c r="A428" s="55"/>
      <c r="B428" s="65"/>
      <c r="C428" s="6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55"/>
      <c r="BL428" s="55"/>
      <c r="BM428" s="55"/>
      <c r="BN428" s="66"/>
      <c r="BO428" s="66"/>
      <c r="BP428" s="66"/>
      <c r="BQ428" s="55"/>
      <c r="BR428" s="55"/>
      <c r="BS428" s="55"/>
      <c r="BT428" s="55"/>
      <c r="BU428" s="55"/>
      <c r="BV428" s="55"/>
      <c r="BW428" s="55"/>
      <c r="BX428" s="55"/>
    </row>
    <row r="429" ht="24.75" customHeight="1">
      <c r="A429" s="55"/>
      <c r="B429" s="65"/>
      <c r="C429" s="6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  <c r="BN429" s="66"/>
      <c r="BO429" s="66"/>
      <c r="BP429" s="66"/>
      <c r="BQ429" s="55"/>
      <c r="BR429" s="55"/>
      <c r="BS429" s="55"/>
      <c r="BT429" s="55"/>
      <c r="BU429" s="55"/>
      <c r="BV429" s="55"/>
      <c r="BW429" s="55"/>
      <c r="BX429" s="55"/>
    </row>
    <row r="430" ht="24.75" customHeight="1">
      <c r="A430" s="55"/>
      <c r="B430" s="65"/>
      <c r="C430" s="6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  <c r="BN430" s="66"/>
      <c r="BO430" s="66"/>
      <c r="BP430" s="66"/>
      <c r="BQ430" s="55"/>
      <c r="BR430" s="55"/>
      <c r="BS430" s="55"/>
      <c r="BT430" s="55"/>
      <c r="BU430" s="55"/>
      <c r="BV430" s="55"/>
      <c r="BW430" s="55"/>
      <c r="BX430" s="55"/>
    </row>
    <row r="431" ht="24.75" customHeight="1">
      <c r="A431" s="55"/>
      <c r="B431" s="65"/>
      <c r="C431" s="6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  <c r="BN431" s="66"/>
      <c r="BO431" s="66"/>
      <c r="BP431" s="66"/>
      <c r="BQ431" s="55"/>
      <c r="BR431" s="55"/>
      <c r="BS431" s="55"/>
      <c r="BT431" s="55"/>
      <c r="BU431" s="55"/>
      <c r="BV431" s="55"/>
      <c r="BW431" s="55"/>
      <c r="BX431" s="55"/>
    </row>
    <row r="432" ht="24.75" customHeight="1">
      <c r="A432" s="55"/>
      <c r="B432" s="65"/>
      <c r="C432" s="6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5"/>
      <c r="BI432" s="55"/>
      <c r="BJ432" s="55"/>
      <c r="BK432" s="55"/>
      <c r="BL432" s="55"/>
      <c r="BM432" s="55"/>
      <c r="BN432" s="66"/>
      <c r="BO432" s="66"/>
      <c r="BP432" s="66"/>
      <c r="BQ432" s="55"/>
      <c r="BR432" s="55"/>
      <c r="BS432" s="55"/>
      <c r="BT432" s="55"/>
      <c r="BU432" s="55"/>
      <c r="BV432" s="55"/>
      <c r="BW432" s="55"/>
      <c r="BX432" s="55"/>
    </row>
    <row r="433" ht="24.75" customHeight="1">
      <c r="A433" s="55"/>
      <c r="B433" s="65"/>
      <c r="C433" s="6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55"/>
      <c r="BL433" s="55"/>
      <c r="BM433" s="55"/>
      <c r="BN433" s="66"/>
      <c r="BO433" s="66"/>
      <c r="BP433" s="66"/>
      <c r="BQ433" s="55"/>
      <c r="BR433" s="55"/>
      <c r="BS433" s="55"/>
      <c r="BT433" s="55"/>
      <c r="BU433" s="55"/>
      <c r="BV433" s="55"/>
      <c r="BW433" s="55"/>
      <c r="BX433" s="55"/>
    </row>
    <row r="434" ht="24.75" customHeight="1">
      <c r="A434" s="55"/>
      <c r="B434" s="65"/>
      <c r="C434" s="6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55"/>
      <c r="BL434" s="55"/>
      <c r="BM434" s="55"/>
      <c r="BN434" s="66"/>
      <c r="BO434" s="66"/>
      <c r="BP434" s="66"/>
      <c r="BQ434" s="55"/>
      <c r="BR434" s="55"/>
      <c r="BS434" s="55"/>
      <c r="BT434" s="55"/>
      <c r="BU434" s="55"/>
      <c r="BV434" s="55"/>
      <c r="BW434" s="55"/>
      <c r="BX434" s="55"/>
    </row>
    <row r="435" ht="24.75" customHeight="1">
      <c r="A435" s="55"/>
      <c r="B435" s="65"/>
      <c r="C435" s="6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55"/>
      <c r="BL435" s="55"/>
      <c r="BM435" s="55"/>
      <c r="BN435" s="66"/>
      <c r="BO435" s="66"/>
      <c r="BP435" s="66"/>
      <c r="BQ435" s="55"/>
      <c r="BR435" s="55"/>
      <c r="BS435" s="55"/>
      <c r="BT435" s="55"/>
      <c r="BU435" s="55"/>
      <c r="BV435" s="55"/>
      <c r="BW435" s="55"/>
      <c r="BX435" s="55"/>
    </row>
    <row r="436" ht="24.75" customHeight="1">
      <c r="A436" s="55"/>
      <c r="B436" s="65"/>
      <c r="C436" s="6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  <c r="BK436" s="55"/>
      <c r="BL436" s="55"/>
      <c r="BM436" s="55"/>
      <c r="BN436" s="66"/>
      <c r="BO436" s="66"/>
      <c r="BP436" s="66"/>
      <c r="BQ436" s="55"/>
      <c r="BR436" s="55"/>
      <c r="BS436" s="55"/>
      <c r="BT436" s="55"/>
      <c r="BU436" s="55"/>
      <c r="BV436" s="55"/>
      <c r="BW436" s="55"/>
      <c r="BX436" s="55"/>
    </row>
    <row r="437" ht="24.75" customHeight="1">
      <c r="A437" s="55"/>
      <c r="B437" s="65"/>
      <c r="C437" s="6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66"/>
      <c r="BO437" s="66"/>
      <c r="BP437" s="66"/>
      <c r="BQ437" s="55"/>
      <c r="BR437" s="55"/>
      <c r="BS437" s="55"/>
      <c r="BT437" s="55"/>
      <c r="BU437" s="55"/>
      <c r="BV437" s="55"/>
      <c r="BW437" s="55"/>
      <c r="BX437" s="55"/>
    </row>
    <row r="438" ht="24.75" customHeight="1">
      <c r="A438" s="55"/>
      <c r="B438" s="65"/>
      <c r="C438" s="6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  <c r="BK438" s="55"/>
      <c r="BL438" s="55"/>
      <c r="BM438" s="55"/>
      <c r="BN438" s="66"/>
      <c r="BO438" s="66"/>
      <c r="BP438" s="66"/>
      <c r="BQ438" s="55"/>
      <c r="BR438" s="55"/>
      <c r="BS438" s="55"/>
      <c r="BT438" s="55"/>
      <c r="BU438" s="55"/>
      <c r="BV438" s="55"/>
      <c r="BW438" s="55"/>
      <c r="BX438" s="55"/>
    </row>
    <row r="439" ht="24.75" customHeight="1">
      <c r="A439" s="55"/>
      <c r="B439" s="65"/>
      <c r="C439" s="6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  <c r="AX439" s="55"/>
      <c r="AY439" s="55"/>
      <c r="AZ439" s="55"/>
      <c r="BA439" s="55"/>
      <c r="BB439" s="55"/>
      <c r="BC439" s="55"/>
      <c r="BD439" s="55"/>
      <c r="BE439" s="55"/>
      <c r="BF439" s="55"/>
      <c r="BG439" s="55"/>
      <c r="BH439" s="55"/>
      <c r="BI439" s="55"/>
      <c r="BJ439" s="55"/>
      <c r="BK439" s="55"/>
      <c r="BL439" s="55"/>
      <c r="BM439" s="55"/>
      <c r="BN439" s="66"/>
      <c r="BO439" s="66"/>
      <c r="BP439" s="66"/>
      <c r="BQ439" s="55"/>
      <c r="BR439" s="55"/>
      <c r="BS439" s="55"/>
      <c r="BT439" s="55"/>
      <c r="BU439" s="55"/>
      <c r="BV439" s="55"/>
      <c r="BW439" s="55"/>
      <c r="BX439" s="55"/>
    </row>
    <row r="440" ht="24.75" customHeight="1">
      <c r="A440" s="55"/>
      <c r="B440" s="65"/>
      <c r="C440" s="6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  <c r="BF440" s="55"/>
      <c r="BG440" s="55"/>
      <c r="BH440" s="55"/>
      <c r="BI440" s="55"/>
      <c r="BJ440" s="55"/>
      <c r="BK440" s="55"/>
      <c r="BL440" s="55"/>
      <c r="BM440" s="55"/>
      <c r="BN440" s="66"/>
      <c r="BO440" s="66"/>
      <c r="BP440" s="66"/>
      <c r="BQ440" s="55"/>
      <c r="BR440" s="55"/>
      <c r="BS440" s="55"/>
      <c r="BT440" s="55"/>
      <c r="BU440" s="55"/>
      <c r="BV440" s="55"/>
      <c r="BW440" s="55"/>
      <c r="BX440" s="55"/>
    </row>
    <row r="441" ht="24.75" customHeight="1">
      <c r="A441" s="55"/>
      <c r="B441" s="65"/>
      <c r="C441" s="6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55"/>
      <c r="BI441" s="55"/>
      <c r="BJ441" s="55"/>
      <c r="BK441" s="55"/>
      <c r="BL441" s="55"/>
      <c r="BM441" s="55"/>
      <c r="BN441" s="66"/>
      <c r="BO441" s="66"/>
      <c r="BP441" s="66"/>
      <c r="BQ441" s="55"/>
      <c r="BR441" s="55"/>
      <c r="BS441" s="55"/>
      <c r="BT441" s="55"/>
      <c r="BU441" s="55"/>
      <c r="BV441" s="55"/>
      <c r="BW441" s="55"/>
      <c r="BX441" s="55"/>
    </row>
    <row r="442" ht="24.75" customHeight="1">
      <c r="A442" s="55"/>
      <c r="B442" s="65"/>
      <c r="C442" s="6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  <c r="BF442" s="55"/>
      <c r="BG442" s="55"/>
      <c r="BH442" s="55"/>
      <c r="BI442" s="55"/>
      <c r="BJ442" s="55"/>
      <c r="BK442" s="55"/>
      <c r="BL442" s="55"/>
      <c r="BM442" s="55"/>
      <c r="BN442" s="66"/>
      <c r="BO442" s="66"/>
      <c r="BP442" s="66"/>
      <c r="BQ442" s="55"/>
      <c r="BR442" s="55"/>
      <c r="BS442" s="55"/>
      <c r="BT442" s="55"/>
      <c r="BU442" s="55"/>
      <c r="BV442" s="55"/>
      <c r="BW442" s="55"/>
      <c r="BX442" s="55"/>
    </row>
    <row r="443" ht="24.75" customHeight="1">
      <c r="A443" s="55"/>
      <c r="B443" s="65"/>
      <c r="C443" s="6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  <c r="BF443" s="55"/>
      <c r="BG443" s="55"/>
      <c r="BH443" s="55"/>
      <c r="BI443" s="55"/>
      <c r="BJ443" s="55"/>
      <c r="BK443" s="55"/>
      <c r="BL443" s="55"/>
      <c r="BM443" s="55"/>
      <c r="BN443" s="66"/>
      <c r="BO443" s="66"/>
      <c r="BP443" s="66"/>
      <c r="BQ443" s="55"/>
      <c r="BR443" s="55"/>
      <c r="BS443" s="55"/>
      <c r="BT443" s="55"/>
      <c r="BU443" s="55"/>
      <c r="BV443" s="55"/>
      <c r="BW443" s="55"/>
      <c r="BX443" s="55"/>
    </row>
    <row r="444" ht="24.75" customHeight="1">
      <c r="A444" s="55"/>
      <c r="B444" s="65"/>
      <c r="C444" s="6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55"/>
      <c r="BI444" s="55"/>
      <c r="BJ444" s="55"/>
      <c r="BK444" s="55"/>
      <c r="BL444" s="55"/>
      <c r="BM444" s="55"/>
      <c r="BN444" s="66"/>
      <c r="BO444" s="66"/>
      <c r="BP444" s="66"/>
      <c r="BQ444" s="55"/>
      <c r="BR444" s="55"/>
      <c r="BS444" s="55"/>
      <c r="BT444" s="55"/>
      <c r="BU444" s="55"/>
      <c r="BV444" s="55"/>
      <c r="BW444" s="55"/>
      <c r="BX444" s="55"/>
    </row>
    <row r="445" ht="24.75" customHeight="1">
      <c r="A445" s="55"/>
      <c r="B445" s="65"/>
      <c r="C445" s="6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55"/>
      <c r="BI445" s="55"/>
      <c r="BJ445" s="55"/>
      <c r="BK445" s="55"/>
      <c r="BL445" s="55"/>
      <c r="BM445" s="55"/>
      <c r="BN445" s="66"/>
      <c r="BO445" s="66"/>
      <c r="BP445" s="66"/>
      <c r="BQ445" s="55"/>
      <c r="BR445" s="55"/>
      <c r="BS445" s="55"/>
      <c r="BT445" s="55"/>
      <c r="BU445" s="55"/>
      <c r="BV445" s="55"/>
      <c r="BW445" s="55"/>
      <c r="BX445" s="55"/>
    </row>
    <row r="446" ht="24.75" customHeight="1">
      <c r="A446" s="55"/>
      <c r="B446" s="65"/>
      <c r="C446" s="6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  <c r="BA446" s="55"/>
      <c r="BB446" s="55"/>
      <c r="BC446" s="55"/>
      <c r="BD446" s="55"/>
      <c r="BE446" s="55"/>
      <c r="BF446" s="55"/>
      <c r="BG446" s="55"/>
      <c r="BH446" s="55"/>
      <c r="BI446" s="55"/>
      <c r="BJ446" s="55"/>
      <c r="BK446" s="55"/>
      <c r="BL446" s="55"/>
      <c r="BM446" s="55"/>
      <c r="BN446" s="66"/>
      <c r="BO446" s="66"/>
      <c r="BP446" s="66"/>
      <c r="BQ446" s="55"/>
      <c r="BR446" s="55"/>
      <c r="BS446" s="55"/>
      <c r="BT446" s="55"/>
      <c r="BU446" s="55"/>
      <c r="BV446" s="55"/>
      <c r="BW446" s="55"/>
      <c r="BX446" s="55"/>
    </row>
    <row r="447" ht="24.75" customHeight="1">
      <c r="A447" s="55"/>
      <c r="B447" s="65"/>
      <c r="C447" s="6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55"/>
      <c r="BI447" s="55"/>
      <c r="BJ447" s="55"/>
      <c r="BK447" s="55"/>
      <c r="BL447" s="55"/>
      <c r="BM447" s="55"/>
      <c r="BN447" s="66"/>
      <c r="BO447" s="66"/>
      <c r="BP447" s="66"/>
      <c r="BQ447" s="55"/>
      <c r="BR447" s="55"/>
      <c r="BS447" s="55"/>
      <c r="BT447" s="55"/>
      <c r="BU447" s="55"/>
      <c r="BV447" s="55"/>
      <c r="BW447" s="55"/>
      <c r="BX447" s="55"/>
    </row>
    <row r="448" ht="24.75" customHeight="1">
      <c r="A448" s="55"/>
      <c r="B448" s="65"/>
      <c r="C448" s="6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  <c r="BA448" s="55"/>
      <c r="BB448" s="55"/>
      <c r="BC448" s="55"/>
      <c r="BD448" s="55"/>
      <c r="BE448" s="55"/>
      <c r="BF448" s="55"/>
      <c r="BG448" s="55"/>
      <c r="BH448" s="55"/>
      <c r="BI448" s="55"/>
      <c r="BJ448" s="55"/>
      <c r="BK448" s="55"/>
      <c r="BL448" s="55"/>
      <c r="BM448" s="55"/>
      <c r="BN448" s="66"/>
      <c r="BO448" s="66"/>
      <c r="BP448" s="66"/>
      <c r="BQ448" s="55"/>
      <c r="BR448" s="55"/>
      <c r="BS448" s="55"/>
      <c r="BT448" s="55"/>
      <c r="BU448" s="55"/>
      <c r="BV448" s="55"/>
      <c r="BW448" s="55"/>
      <c r="BX448" s="55"/>
    </row>
    <row r="449" ht="24.75" customHeight="1">
      <c r="A449" s="55"/>
      <c r="B449" s="65"/>
      <c r="C449" s="6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55"/>
      <c r="BI449" s="55"/>
      <c r="BJ449" s="55"/>
      <c r="BK449" s="55"/>
      <c r="BL449" s="55"/>
      <c r="BM449" s="55"/>
      <c r="BN449" s="66"/>
      <c r="BO449" s="66"/>
      <c r="BP449" s="66"/>
      <c r="BQ449" s="55"/>
      <c r="BR449" s="55"/>
      <c r="BS449" s="55"/>
      <c r="BT449" s="55"/>
      <c r="BU449" s="55"/>
      <c r="BV449" s="55"/>
      <c r="BW449" s="55"/>
      <c r="BX449" s="55"/>
    </row>
    <row r="450" ht="24.75" customHeight="1">
      <c r="A450" s="55"/>
      <c r="B450" s="65"/>
      <c r="C450" s="6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  <c r="BA450" s="55"/>
      <c r="BB450" s="55"/>
      <c r="BC450" s="55"/>
      <c r="BD450" s="55"/>
      <c r="BE450" s="55"/>
      <c r="BF450" s="55"/>
      <c r="BG450" s="55"/>
      <c r="BH450" s="55"/>
      <c r="BI450" s="55"/>
      <c r="BJ450" s="55"/>
      <c r="BK450" s="55"/>
      <c r="BL450" s="55"/>
      <c r="BM450" s="55"/>
      <c r="BN450" s="66"/>
      <c r="BO450" s="66"/>
      <c r="BP450" s="66"/>
      <c r="BQ450" s="55"/>
      <c r="BR450" s="55"/>
      <c r="BS450" s="55"/>
      <c r="BT450" s="55"/>
      <c r="BU450" s="55"/>
      <c r="BV450" s="55"/>
      <c r="BW450" s="55"/>
      <c r="BX450" s="55"/>
    </row>
    <row r="451" ht="24.75" customHeight="1">
      <c r="A451" s="55"/>
      <c r="B451" s="65"/>
      <c r="C451" s="6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  <c r="AX451" s="55"/>
      <c r="AY451" s="55"/>
      <c r="AZ451" s="55"/>
      <c r="BA451" s="55"/>
      <c r="BB451" s="55"/>
      <c r="BC451" s="55"/>
      <c r="BD451" s="55"/>
      <c r="BE451" s="55"/>
      <c r="BF451" s="55"/>
      <c r="BG451" s="55"/>
      <c r="BH451" s="55"/>
      <c r="BI451" s="55"/>
      <c r="BJ451" s="55"/>
      <c r="BK451" s="55"/>
      <c r="BL451" s="55"/>
      <c r="BM451" s="55"/>
      <c r="BN451" s="66"/>
      <c r="BO451" s="66"/>
      <c r="BP451" s="66"/>
      <c r="BQ451" s="55"/>
      <c r="BR451" s="55"/>
      <c r="BS451" s="55"/>
      <c r="BT451" s="55"/>
      <c r="BU451" s="55"/>
      <c r="BV451" s="55"/>
      <c r="BW451" s="55"/>
      <c r="BX451" s="55"/>
    </row>
    <row r="452" ht="24.75" customHeight="1">
      <c r="A452" s="55"/>
      <c r="B452" s="65"/>
      <c r="C452" s="6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55"/>
      <c r="BI452" s="55"/>
      <c r="BJ452" s="55"/>
      <c r="BK452" s="55"/>
      <c r="BL452" s="55"/>
      <c r="BM452" s="55"/>
      <c r="BN452" s="66"/>
      <c r="BO452" s="66"/>
      <c r="BP452" s="66"/>
      <c r="BQ452" s="55"/>
      <c r="BR452" s="55"/>
      <c r="BS452" s="55"/>
      <c r="BT452" s="55"/>
      <c r="BU452" s="55"/>
      <c r="BV452" s="55"/>
      <c r="BW452" s="55"/>
      <c r="BX452" s="55"/>
    </row>
    <row r="453" ht="24.75" customHeight="1">
      <c r="A453" s="55"/>
      <c r="B453" s="65"/>
      <c r="C453" s="6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  <c r="AX453" s="55"/>
      <c r="AY453" s="55"/>
      <c r="AZ453" s="55"/>
      <c r="BA453" s="55"/>
      <c r="BB453" s="55"/>
      <c r="BC453" s="55"/>
      <c r="BD453" s="55"/>
      <c r="BE453" s="55"/>
      <c r="BF453" s="55"/>
      <c r="BG453" s="55"/>
      <c r="BH453" s="55"/>
      <c r="BI453" s="55"/>
      <c r="BJ453" s="55"/>
      <c r="BK453" s="55"/>
      <c r="BL453" s="55"/>
      <c r="BM453" s="55"/>
      <c r="BN453" s="66"/>
      <c r="BO453" s="66"/>
      <c r="BP453" s="66"/>
      <c r="BQ453" s="55"/>
      <c r="BR453" s="55"/>
      <c r="BS453" s="55"/>
      <c r="BT453" s="55"/>
      <c r="BU453" s="55"/>
      <c r="BV453" s="55"/>
      <c r="BW453" s="55"/>
      <c r="BX453" s="55"/>
    </row>
    <row r="454" ht="24.75" customHeight="1">
      <c r="A454" s="55"/>
      <c r="B454" s="65"/>
      <c r="C454" s="6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  <c r="AX454" s="55"/>
      <c r="AY454" s="55"/>
      <c r="AZ454" s="55"/>
      <c r="BA454" s="55"/>
      <c r="BB454" s="55"/>
      <c r="BC454" s="55"/>
      <c r="BD454" s="55"/>
      <c r="BE454" s="55"/>
      <c r="BF454" s="55"/>
      <c r="BG454" s="55"/>
      <c r="BH454" s="55"/>
      <c r="BI454" s="55"/>
      <c r="BJ454" s="55"/>
      <c r="BK454" s="55"/>
      <c r="BL454" s="55"/>
      <c r="BM454" s="55"/>
      <c r="BN454" s="66"/>
      <c r="BO454" s="66"/>
      <c r="BP454" s="66"/>
      <c r="BQ454" s="55"/>
      <c r="BR454" s="55"/>
      <c r="BS454" s="55"/>
      <c r="BT454" s="55"/>
      <c r="BU454" s="55"/>
      <c r="BV454" s="55"/>
      <c r="BW454" s="55"/>
      <c r="BX454" s="55"/>
    </row>
    <row r="455" ht="24.75" customHeight="1">
      <c r="A455" s="55"/>
      <c r="B455" s="65"/>
      <c r="C455" s="6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55"/>
      <c r="BI455" s="55"/>
      <c r="BJ455" s="55"/>
      <c r="BK455" s="55"/>
      <c r="BL455" s="55"/>
      <c r="BM455" s="55"/>
      <c r="BN455" s="66"/>
      <c r="BO455" s="66"/>
      <c r="BP455" s="66"/>
      <c r="BQ455" s="55"/>
      <c r="BR455" s="55"/>
      <c r="BS455" s="55"/>
      <c r="BT455" s="55"/>
      <c r="BU455" s="55"/>
      <c r="BV455" s="55"/>
      <c r="BW455" s="55"/>
      <c r="BX455" s="55"/>
    </row>
    <row r="456" ht="24.75" customHeight="1">
      <c r="A456" s="55"/>
      <c r="B456" s="65"/>
      <c r="C456" s="6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55"/>
      <c r="AP456" s="55"/>
      <c r="AQ456" s="55"/>
      <c r="AR456" s="55"/>
      <c r="AS456" s="55"/>
      <c r="AT456" s="55"/>
      <c r="AU456" s="55"/>
      <c r="AV456" s="55"/>
      <c r="AW456" s="55"/>
      <c r="AX456" s="55"/>
      <c r="AY456" s="55"/>
      <c r="AZ456" s="55"/>
      <c r="BA456" s="55"/>
      <c r="BB456" s="55"/>
      <c r="BC456" s="55"/>
      <c r="BD456" s="55"/>
      <c r="BE456" s="55"/>
      <c r="BF456" s="55"/>
      <c r="BG456" s="55"/>
      <c r="BH456" s="55"/>
      <c r="BI456" s="55"/>
      <c r="BJ456" s="55"/>
      <c r="BK456" s="55"/>
      <c r="BL456" s="55"/>
      <c r="BM456" s="55"/>
      <c r="BN456" s="66"/>
      <c r="BO456" s="66"/>
      <c r="BP456" s="66"/>
      <c r="BQ456" s="55"/>
      <c r="BR456" s="55"/>
      <c r="BS456" s="55"/>
      <c r="BT456" s="55"/>
      <c r="BU456" s="55"/>
      <c r="BV456" s="55"/>
      <c r="BW456" s="55"/>
      <c r="BX456" s="55"/>
    </row>
    <row r="457" ht="24.75" customHeight="1">
      <c r="A457" s="55"/>
      <c r="B457" s="65"/>
      <c r="C457" s="6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  <c r="AX457" s="55"/>
      <c r="AY457" s="55"/>
      <c r="AZ457" s="55"/>
      <c r="BA457" s="55"/>
      <c r="BB457" s="55"/>
      <c r="BC457" s="55"/>
      <c r="BD457" s="55"/>
      <c r="BE457" s="55"/>
      <c r="BF457" s="55"/>
      <c r="BG457" s="55"/>
      <c r="BH457" s="55"/>
      <c r="BI457" s="55"/>
      <c r="BJ457" s="55"/>
      <c r="BK457" s="55"/>
      <c r="BL457" s="55"/>
      <c r="BM457" s="55"/>
      <c r="BN457" s="66"/>
      <c r="BO457" s="66"/>
      <c r="BP457" s="66"/>
      <c r="BQ457" s="55"/>
      <c r="BR457" s="55"/>
      <c r="BS457" s="55"/>
      <c r="BT457" s="55"/>
      <c r="BU457" s="55"/>
      <c r="BV457" s="55"/>
      <c r="BW457" s="55"/>
      <c r="BX457" s="55"/>
    </row>
    <row r="458" ht="24.75" customHeight="1">
      <c r="A458" s="55"/>
      <c r="B458" s="65"/>
      <c r="C458" s="6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55"/>
      <c r="AZ458" s="55"/>
      <c r="BA458" s="55"/>
      <c r="BB458" s="55"/>
      <c r="BC458" s="55"/>
      <c r="BD458" s="55"/>
      <c r="BE458" s="55"/>
      <c r="BF458" s="55"/>
      <c r="BG458" s="55"/>
      <c r="BH458" s="55"/>
      <c r="BI458" s="55"/>
      <c r="BJ458" s="55"/>
      <c r="BK458" s="55"/>
      <c r="BL458" s="55"/>
      <c r="BM458" s="55"/>
      <c r="BN458" s="66"/>
      <c r="BO458" s="66"/>
      <c r="BP458" s="66"/>
      <c r="BQ458" s="55"/>
      <c r="BR458" s="55"/>
      <c r="BS458" s="55"/>
      <c r="BT458" s="55"/>
      <c r="BU458" s="55"/>
      <c r="BV458" s="55"/>
      <c r="BW458" s="55"/>
      <c r="BX458" s="55"/>
    </row>
    <row r="459" ht="24.75" customHeight="1">
      <c r="A459" s="55"/>
      <c r="B459" s="65"/>
      <c r="C459" s="6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5"/>
      <c r="AP459" s="55"/>
      <c r="AQ459" s="55"/>
      <c r="AR459" s="55"/>
      <c r="AS459" s="55"/>
      <c r="AT459" s="55"/>
      <c r="AU459" s="55"/>
      <c r="AV459" s="55"/>
      <c r="AW459" s="55"/>
      <c r="AX459" s="55"/>
      <c r="AY459" s="55"/>
      <c r="AZ459" s="55"/>
      <c r="BA459" s="55"/>
      <c r="BB459" s="55"/>
      <c r="BC459" s="55"/>
      <c r="BD459" s="55"/>
      <c r="BE459" s="55"/>
      <c r="BF459" s="55"/>
      <c r="BG459" s="55"/>
      <c r="BH459" s="55"/>
      <c r="BI459" s="55"/>
      <c r="BJ459" s="55"/>
      <c r="BK459" s="55"/>
      <c r="BL459" s="55"/>
      <c r="BM459" s="55"/>
      <c r="BN459" s="66"/>
      <c r="BO459" s="66"/>
      <c r="BP459" s="66"/>
      <c r="BQ459" s="55"/>
      <c r="BR459" s="55"/>
      <c r="BS459" s="55"/>
      <c r="BT459" s="55"/>
      <c r="BU459" s="55"/>
      <c r="BV459" s="55"/>
      <c r="BW459" s="55"/>
      <c r="BX459" s="55"/>
    </row>
    <row r="460" ht="24.75" customHeight="1">
      <c r="A460" s="55"/>
      <c r="B460" s="65"/>
      <c r="C460" s="6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55"/>
      <c r="BI460" s="55"/>
      <c r="BJ460" s="55"/>
      <c r="BK460" s="55"/>
      <c r="BL460" s="55"/>
      <c r="BM460" s="55"/>
      <c r="BN460" s="66"/>
      <c r="BO460" s="66"/>
      <c r="BP460" s="66"/>
      <c r="BQ460" s="55"/>
      <c r="BR460" s="55"/>
      <c r="BS460" s="55"/>
      <c r="BT460" s="55"/>
      <c r="BU460" s="55"/>
      <c r="BV460" s="55"/>
      <c r="BW460" s="55"/>
      <c r="BX460" s="55"/>
    </row>
    <row r="461" ht="24.75" customHeight="1">
      <c r="A461" s="55"/>
      <c r="B461" s="65"/>
      <c r="C461" s="6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  <c r="AX461" s="55"/>
      <c r="AY461" s="55"/>
      <c r="AZ461" s="55"/>
      <c r="BA461" s="55"/>
      <c r="BB461" s="55"/>
      <c r="BC461" s="55"/>
      <c r="BD461" s="55"/>
      <c r="BE461" s="55"/>
      <c r="BF461" s="55"/>
      <c r="BG461" s="55"/>
      <c r="BH461" s="55"/>
      <c r="BI461" s="55"/>
      <c r="BJ461" s="55"/>
      <c r="BK461" s="55"/>
      <c r="BL461" s="55"/>
      <c r="BM461" s="55"/>
      <c r="BN461" s="66"/>
      <c r="BO461" s="66"/>
      <c r="BP461" s="66"/>
      <c r="BQ461" s="55"/>
      <c r="BR461" s="55"/>
      <c r="BS461" s="55"/>
      <c r="BT461" s="55"/>
      <c r="BU461" s="55"/>
      <c r="BV461" s="55"/>
      <c r="BW461" s="55"/>
      <c r="BX461" s="55"/>
    </row>
    <row r="462" ht="24.75" customHeight="1">
      <c r="A462" s="55"/>
      <c r="B462" s="65"/>
      <c r="C462" s="6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  <c r="AM462" s="55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  <c r="AX462" s="55"/>
      <c r="AY462" s="55"/>
      <c r="AZ462" s="55"/>
      <c r="BA462" s="55"/>
      <c r="BB462" s="55"/>
      <c r="BC462" s="55"/>
      <c r="BD462" s="55"/>
      <c r="BE462" s="55"/>
      <c r="BF462" s="55"/>
      <c r="BG462" s="55"/>
      <c r="BH462" s="55"/>
      <c r="BI462" s="55"/>
      <c r="BJ462" s="55"/>
      <c r="BK462" s="55"/>
      <c r="BL462" s="55"/>
      <c r="BM462" s="55"/>
      <c r="BN462" s="66"/>
      <c r="BO462" s="66"/>
      <c r="BP462" s="66"/>
      <c r="BQ462" s="55"/>
      <c r="BR462" s="55"/>
      <c r="BS462" s="55"/>
      <c r="BT462" s="55"/>
      <c r="BU462" s="55"/>
      <c r="BV462" s="55"/>
      <c r="BW462" s="55"/>
      <c r="BX462" s="55"/>
    </row>
    <row r="463" ht="24.75" customHeight="1">
      <c r="A463" s="55"/>
      <c r="B463" s="65"/>
      <c r="C463" s="6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55"/>
      <c r="AZ463" s="55"/>
      <c r="BA463" s="55"/>
      <c r="BB463" s="55"/>
      <c r="BC463" s="55"/>
      <c r="BD463" s="55"/>
      <c r="BE463" s="55"/>
      <c r="BF463" s="55"/>
      <c r="BG463" s="55"/>
      <c r="BH463" s="55"/>
      <c r="BI463" s="55"/>
      <c r="BJ463" s="55"/>
      <c r="BK463" s="55"/>
      <c r="BL463" s="55"/>
      <c r="BM463" s="55"/>
      <c r="BN463" s="66"/>
      <c r="BO463" s="66"/>
      <c r="BP463" s="66"/>
      <c r="BQ463" s="55"/>
      <c r="BR463" s="55"/>
      <c r="BS463" s="55"/>
      <c r="BT463" s="55"/>
      <c r="BU463" s="55"/>
      <c r="BV463" s="55"/>
      <c r="BW463" s="55"/>
      <c r="BX463" s="55"/>
    </row>
    <row r="464" ht="24.75" customHeight="1">
      <c r="A464" s="55"/>
      <c r="B464" s="65"/>
      <c r="C464" s="6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5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55"/>
      <c r="BI464" s="55"/>
      <c r="BJ464" s="55"/>
      <c r="BK464" s="55"/>
      <c r="BL464" s="55"/>
      <c r="BM464" s="55"/>
      <c r="BN464" s="66"/>
      <c r="BO464" s="66"/>
      <c r="BP464" s="66"/>
      <c r="BQ464" s="55"/>
      <c r="BR464" s="55"/>
      <c r="BS464" s="55"/>
      <c r="BT464" s="55"/>
      <c r="BU464" s="55"/>
      <c r="BV464" s="55"/>
      <c r="BW464" s="55"/>
      <c r="BX464" s="55"/>
    </row>
    <row r="465" ht="24.75" customHeight="1">
      <c r="A465" s="55"/>
      <c r="B465" s="65"/>
      <c r="C465" s="6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  <c r="BA465" s="55"/>
      <c r="BB465" s="55"/>
      <c r="BC465" s="55"/>
      <c r="BD465" s="55"/>
      <c r="BE465" s="55"/>
      <c r="BF465" s="55"/>
      <c r="BG465" s="55"/>
      <c r="BH465" s="55"/>
      <c r="BI465" s="55"/>
      <c r="BJ465" s="55"/>
      <c r="BK465" s="55"/>
      <c r="BL465" s="55"/>
      <c r="BM465" s="55"/>
      <c r="BN465" s="66"/>
      <c r="BO465" s="66"/>
      <c r="BP465" s="66"/>
      <c r="BQ465" s="55"/>
      <c r="BR465" s="55"/>
      <c r="BS465" s="55"/>
      <c r="BT465" s="55"/>
      <c r="BU465" s="55"/>
      <c r="BV465" s="55"/>
      <c r="BW465" s="55"/>
      <c r="BX465" s="55"/>
    </row>
    <row r="466" ht="24.75" customHeight="1">
      <c r="A466" s="55"/>
      <c r="B466" s="65"/>
      <c r="C466" s="6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  <c r="AM466" s="55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5"/>
      <c r="BI466" s="55"/>
      <c r="BJ466" s="55"/>
      <c r="BK466" s="55"/>
      <c r="BL466" s="55"/>
      <c r="BM466" s="55"/>
      <c r="BN466" s="66"/>
      <c r="BO466" s="66"/>
      <c r="BP466" s="66"/>
      <c r="BQ466" s="55"/>
      <c r="BR466" s="55"/>
      <c r="BS466" s="55"/>
      <c r="BT466" s="55"/>
      <c r="BU466" s="55"/>
      <c r="BV466" s="55"/>
      <c r="BW466" s="55"/>
      <c r="BX466" s="55"/>
    </row>
    <row r="467" ht="24.75" customHeight="1">
      <c r="A467" s="55"/>
      <c r="B467" s="65"/>
      <c r="C467" s="6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  <c r="BK467" s="55"/>
      <c r="BL467" s="55"/>
      <c r="BM467" s="55"/>
      <c r="BN467" s="66"/>
      <c r="BO467" s="66"/>
      <c r="BP467" s="66"/>
      <c r="BQ467" s="55"/>
      <c r="BR467" s="55"/>
      <c r="BS467" s="55"/>
      <c r="BT467" s="55"/>
      <c r="BU467" s="55"/>
      <c r="BV467" s="55"/>
      <c r="BW467" s="55"/>
      <c r="BX467" s="55"/>
    </row>
    <row r="468" ht="24.75" customHeight="1">
      <c r="A468" s="55"/>
      <c r="B468" s="65"/>
      <c r="C468" s="6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5"/>
      <c r="BI468" s="55"/>
      <c r="BJ468" s="55"/>
      <c r="BK468" s="55"/>
      <c r="BL468" s="55"/>
      <c r="BM468" s="55"/>
      <c r="BN468" s="66"/>
      <c r="BO468" s="66"/>
      <c r="BP468" s="66"/>
      <c r="BQ468" s="55"/>
      <c r="BR468" s="55"/>
      <c r="BS468" s="55"/>
      <c r="BT468" s="55"/>
      <c r="BU468" s="55"/>
      <c r="BV468" s="55"/>
      <c r="BW468" s="55"/>
      <c r="BX468" s="55"/>
    </row>
    <row r="469" ht="24.75" customHeight="1">
      <c r="A469" s="55"/>
      <c r="B469" s="65"/>
      <c r="C469" s="6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  <c r="BK469" s="55"/>
      <c r="BL469" s="55"/>
      <c r="BM469" s="55"/>
      <c r="BN469" s="66"/>
      <c r="BO469" s="66"/>
      <c r="BP469" s="66"/>
      <c r="BQ469" s="55"/>
      <c r="BR469" s="55"/>
      <c r="BS469" s="55"/>
      <c r="BT469" s="55"/>
      <c r="BU469" s="55"/>
      <c r="BV469" s="55"/>
      <c r="BW469" s="55"/>
      <c r="BX469" s="55"/>
    </row>
    <row r="470" ht="24.75" customHeight="1">
      <c r="A470" s="55"/>
      <c r="B470" s="65"/>
      <c r="C470" s="6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5"/>
      <c r="BI470" s="55"/>
      <c r="BJ470" s="55"/>
      <c r="BK470" s="55"/>
      <c r="BL470" s="55"/>
      <c r="BM470" s="55"/>
      <c r="BN470" s="66"/>
      <c r="BO470" s="66"/>
      <c r="BP470" s="66"/>
      <c r="BQ470" s="55"/>
      <c r="BR470" s="55"/>
      <c r="BS470" s="55"/>
      <c r="BT470" s="55"/>
      <c r="BU470" s="55"/>
      <c r="BV470" s="55"/>
      <c r="BW470" s="55"/>
      <c r="BX470" s="55"/>
    </row>
    <row r="471" ht="24.75" customHeight="1">
      <c r="A471" s="55"/>
      <c r="B471" s="65"/>
      <c r="C471" s="6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5"/>
      <c r="BI471" s="55"/>
      <c r="BJ471" s="55"/>
      <c r="BK471" s="55"/>
      <c r="BL471" s="55"/>
      <c r="BM471" s="55"/>
      <c r="BN471" s="66"/>
      <c r="BO471" s="66"/>
      <c r="BP471" s="66"/>
      <c r="BQ471" s="55"/>
      <c r="BR471" s="55"/>
      <c r="BS471" s="55"/>
      <c r="BT471" s="55"/>
      <c r="BU471" s="55"/>
      <c r="BV471" s="55"/>
      <c r="BW471" s="55"/>
      <c r="BX471" s="55"/>
    </row>
    <row r="472" ht="24.75" customHeight="1">
      <c r="A472" s="55"/>
      <c r="B472" s="65"/>
      <c r="C472" s="6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  <c r="BK472" s="55"/>
      <c r="BL472" s="55"/>
      <c r="BM472" s="55"/>
      <c r="BN472" s="66"/>
      <c r="BO472" s="66"/>
      <c r="BP472" s="66"/>
      <c r="BQ472" s="55"/>
      <c r="BR472" s="55"/>
      <c r="BS472" s="55"/>
      <c r="BT472" s="55"/>
      <c r="BU472" s="55"/>
      <c r="BV472" s="55"/>
      <c r="BW472" s="55"/>
      <c r="BX472" s="55"/>
    </row>
    <row r="473" ht="24.75" customHeight="1">
      <c r="A473" s="55"/>
      <c r="B473" s="65"/>
      <c r="C473" s="6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66"/>
      <c r="BO473" s="66"/>
      <c r="BP473" s="66"/>
      <c r="BQ473" s="55"/>
      <c r="BR473" s="55"/>
      <c r="BS473" s="55"/>
      <c r="BT473" s="55"/>
      <c r="BU473" s="55"/>
      <c r="BV473" s="55"/>
      <c r="BW473" s="55"/>
      <c r="BX473" s="55"/>
    </row>
    <row r="474" ht="24.75" customHeight="1">
      <c r="A474" s="55"/>
      <c r="B474" s="65"/>
      <c r="C474" s="6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  <c r="BK474" s="55"/>
      <c r="BL474" s="55"/>
      <c r="BM474" s="55"/>
      <c r="BN474" s="66"/>
      <c r="BO474" s="66"/>
      <c r="BP474" s="66"/>
      <c r="BQ474" s="55"/>
      <c r="BR474" s="55"/>
      <c r="BS474" s="55"/>
      <c r="BT474" s="55"/>
      <c r="BU474" s="55"/>
      <c r="BV474" s="55"/>
      <c r="BW474" s="55"/>
      <c r="BX474" s="55"/>
    </row>
    <row r="475" ht="24.75" customHeight="1">
      <c r="A475" s="55"/>
      <c r="B475" s="65"/>
      <c r="C475" s="6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5"/>
      <c r="BI475" s="55"/>
      <c r="BJ475" s="55"/>
      <c r="BK475" s="55"/>
      <c r="BL475" s="55"/>
      <c r="BM475" s="55"/>
      <c r="BN475" s="66"/>
      <c r="BO475" s="66"/>
      <c r="BP475" s="66"/>
      <c r="BQ475" s="55"/>
      <c r="BR475" s="55"/>
      <c r="BS475" s="55"/>
      <c r="BT475" s="55"/>
      <c r="BU475" s="55"/>
      <c r="BV475" s="55"/>
      <c r="BW475" s="55"/>
      <c r="BX475" s="55"/>
    </row>
    <row r="476" ht="24.75" customHeight="1">
      <c r="A476" s="55"/>
      <c r="B476" s="65"/>
      <c r="C476" s="6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5"/>
      <c r="AP476" s="55"/>
      <c r="AQ476" s="55"/>
      <c r="AR476" s="55"/>
      <c r="AS476" s="55"/>
      <c r="AT476" s="55"/>
      <c r="AU476" s="55"/>
      <c r="AV476" s="55"/>
      <c r="AW476" s="55"/>
      <c r="AX476" s="55"/>
      <c r="AY476" s="55"/>
      <c r="AZ476" s="55"/>
      <c r="BA476" s="55"/>
      <c r="BB476" s="55"/>
      <c r="BC476" s="55"/>
      <c r="BD476" s="55"/>
      <c r="BE476" s="55"/>
      <c r="BF476" s="55"/>
      <c r="BG476" s="55"/>
      <c r="BH476" s="55"/>
      <c r="BI476" s="55"/>
      <c r="BJ476" s="55"/>
      <c r="BK476" s="55"/>
      <c r="BL476" s="55"/>
      <c r="BM476" s="55"/>
      <c r="BN476" s="66"/>
      <c r="BO476" s="66"/>
      <c r="BP476" s="66"/>
      <c r="BQ476" s="55"/>
      <c r="BR476" s="55"/>
      <c r="BS476" s="55"/>
      <c r="BT476" s="55"/>
      <c r="BU476" s="55"/>
      <c r="BV476" s="55"/>
      <c r="BW476" s="55"/>
      <c r="BX476" s="55"/>
    </row>
    <row r="477" ht="24.75" customHeight="1">
      <c r="A477" s="55"/>
      <c r="B477" s="65"/>
      <c r="C477" s="6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55"/>
      <c r="AP477" s="55"/>
      <c r="AQ477" s="55"/>
      <c r="AR477" s="55"/>
      <c r="AS477" s="55"/>
      <c r="AT477" s="55"/>
      <c r="AU477" s="55"/>
      <c r="AV477" s="55"/>
      <c r="AW477" s="55"/>
      <c r="AX477" s="55"/>
      <c r="AY477" s="55"/>
      <c r="AZ477" s="55"/>
      <c r="BA477" s="55"/>
      <c r="BB477" s="55"/>
      <c r="BC477" s="55"/>
      <c r="BD477" s="55"/>
      <c r="BE477" s="55"/>
      <c r="BF477" s="55"/>
      <c r="BG477" s="55"/>
      <c r="BH477" s="55"/>
      <c r="BI477" s="55"/>
      <c r="BJ477" s="55"/>
      <c r="BK477" s="55"/>
      <c r="BL477" s="55"/>
      <c r="BM477" s="55"/>
      <c r="BN477" s="66"/>
      <c r="BO477" s="66"/>
      <c r="BP477" s="66"/>
      <c r="BQ477" s="55"/>
      <c r="BR477" s="55"/>
      <c r="BS477" s="55"/>
      <c r="BT477" s="55"/>
      <c r="BU477" s="55"/>
      <c r="BV477" s="55"/>
      <c r="BW477" s="55"/>
      <c r="BX477" s="55"/>
    </row>
    <row r="478" ht="24.75" customHeight="1">
      <c r="A478" s="55"/>
      <c r="B478" s="65"/>
      <c r="C478" s="6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5"/>
      <c r="AP478" s="55"/>
      <c r="AQ478" s="55"/>
      <c r="AR478" s="55"/>
      <c r="AS478" s="55"/>
      <c r="AT478" s="55"/>
      <c r="AU478" s="55"/>
      <c r="AV478" s="55"/>
      <c r="AW478" s="55"/>
      <c r="AX478" s="55"/>
      <c r="AY478" s="55"/>
      <c r="AZ478" s="55"/>
      <c r="BA478" s="55"/>
      <c r="BB478" s="55"/>
      <c r="BC478" s="55"/>
      <c r="BD478" s="55"/>
      <c r="BE478" s="55"/>
      <c r="BF478" s="55"/>
      <c r="BG478" s="55"/>
      <c r="BH478" s="55"/>
      <c r="BI478" s="55"/>
      <c r="BJ478" s="55"/>
      <c r="BK478" s="55"/>
      <c r="BL478" s="55"/>
      <c r="BM478" s="55"/>
      <c r="BN478" s="66"/>
      <c r="BO478" s="66"/>
      <c r="BP478" s="66"/>
      <c r="BQ478" s="55"/>
      <c r="BR478" s="55"/>
      <c r="BS478" s="55"/>
      <c r="BT478" s="55"/>
      <c r="BU478" s="55"/>
      <c r="BV478" s="55"/>
      <c r="BW478" s="55"/>
      <c r="BX478" s="55"/>
    </row>
    <row r="479" ht="24.75" customHeight="1">
      <c r="A479" s="55"/>
      <c r="B479" s="65"/>
      <c r="C479" s="6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  <c r="AM479" s="55"/>
      <c r="AN479" s="55"/>
      <c r="AO479" s="55"/>
      <c r="AP479" s="55"/>
      <c r="AQ479" s="55"/>
      <c r="AR479" s="55"/>
      <c r="AS479" s="55"/>
      <c r="AT479" s="55"/>
      <c r="AU479" s="55"/>
      <c r="AV479" s="55"/>
      <c r="AW479" s="55"/>
      <c r="AX479" s="55"/>
      <c r="AY479" s="55"/>
      <c r="AZ479" s="55"/>
      <c r="BA479" s="55"/>
      <c r="BB479" s="55"/>
      <c r="BC479" s="55"/>
      <c r="BD479" s="55"/>
      <c r="BE479" s="55"/>
      <c r="BF479" s="55"/>
      <c r="BG479" s="55"/>
      <c r="BH479" s="55"/>
      <c r="BI479" s="55"/>
      <c r="BJ479" s="55"/>
      <c r="BK479" s="55"/>
      <c r="BL479" s="55"/>
      <c r="BM479" s="55"/>
      <c r="BN479" s="66"/>
      <c r="BO479" s="66"/>
      <c r="BP479" s="66"/>
      <c r="BQ479" s="55"/>
      <c r="BR479" s="55"/>
      <c r="BS479" s="55"/>
      <c r="BT479" s="55"/>
      <c r="BU479" s="55"/>
      <c r="BV479" s="55"/>
      <c r="BW479" s="55"/>
      <c r="BX479" s="55"/>
    </row>
    <row r="480" ht="24.75" customHeight="1">
      <c r="A480" s="55"/>
      <c r="B480" s="65"/>
      <c r="C480" s="6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55"/>
      <c r="BI480" s="55"/>
      <c r="BJ480" s="55"/>
      <c r="BK480" s="55"/>
      <c r="BL480" s="55"/>
      <c r="BM480" s="55"/>
      <c r="BN480" s="66"/>
      <c r="BO480" s="66"/>
      <c r="BP480" s="66"/>
      <c r="BQ480" s="55"/>
      <c r="BR480" s="55"/>
      <c r="BS480" s="55"/>
      <c r="BT480" s="55"/>
      <c r="BU480" s="55"/>
      <c r="BV480" s="55"/>
      <c r="BW480" s="55"/>
      <c r="BX480" s="55"/>
    </row>
    <row r="481" ht="24.75" customHeight="1">
      <c r="A481" s="55"/>
      <c r="B481" s="65"/>
      <c r="C481" s="6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55"/>
      <c r="AU481" s="55"/>
      <c r="AV481" s="55"/>
      <c r="AW481" s="55"/>
      <c r="AX481" s="55"/>
      <c r="AY481" s="55"/>
      <c r="AZ481" s="55"/>
      <c r="BA481" s="55"/>
      <c r="BB481" s="55"/>
      <c r="BC481" s="55"/>
      <c r="BD481" s="55"/>
      <c r="BE481" s="55"/>
      <c r="BF481" s="55"/>
      <c r="BG481" s="55"/>
      <c r="BH481" s="55"/>
      <c r="BI481" s="55"/>
      <c r="BJ481" s="55"/>
      <c r="BK481" s="55"/>
      <c r="BL481" s="55"/>
      <c r="BM481" s="55"/>
      <c r="BN481" s="66"/>
      <c r="BO481" s="66"/>
      <c r="BP481" s="66"/>
      <c r="BQ481" s="55"/>
      <c r="BR481" s="55"/>
      <c r="BS481" s="55"/>
      <c r="BT481" s="55"/>
      <c r="BU481" s="55"/>
      <c r="BV481" s="55"/>
      <c r="BW481" s="55"/>
      <c r="BX481" s="55"/>
    </row>
    <row r="482" ht="24.75" customHeight="1">
      <c r="A482" s="55"/>
      <c r="B482" s="65"/>
      <c r="C482" s="6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55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55"/>
      <c r="BI482" s="55"/>
      <c r="BJ482" s="55"/>
      <c r="BK482" s="55"/>
      <c r="BL482" s="55"/>
      <c r="BM482" s="55"/>
      <c r="BN482" s="66"/>
      <c r="BO482" s="66"/>
      <c r="BP482" s="66"/>
      <c r="BQ482" s="55"/>
      <c r="BR482" s="55"/>
      <c r="BS482" s="55"/>
      <c r="BT482" s="55"/>
      <c r="BU482" s="55"/>
      <c r="BV482" s="55"/>
      <c r="BW482" s="55"/>
      <c r="BX482" s="55"/>
    </row>
    <row r="483" ht="24.75" customHeight="1">
      <c r="A483" s="55"/>
      <c r="B483" s="65"/>
      <c r="C483" s="6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5"/>
      <c r="AP483" s="55"/>
      <c r="AQ483" s="55"/>
      <c r="AR483" s="55"/>
      <c r="AS483" s="55"/>
      <c r="AT483" s="55"/>
      <c r="AU483" s="55"/>
      <c r="AV483" s="55"/>
      <c r="AW483" s="55"/>
      <c r="AX483" s="55"/>
      <c r="AY483" s="55"/>
      <c r="AZ483" s="55"/>
      <c r="BA483" s="55"/>
      <c r="BB483" s="55"/>
      <c r="BC483" s="55"/>
      <c r="BD483" s="55"/>
      <c r="BE483" s="55"/>
      <c r="BF483" s="55"/>
      <c r="BG483" s="55"/>
      <c r="BH483" s="55"/>
      <c r="BI483" s="55"/>
      <c r="BJ483" s="55"/>
      <c r="BK483" s="55"/>
      <c r="BL483" s="55"/>
      <c r="BM483" s="55"/>
      <c r="BN483" s="66"/>
      <c r="BO483" s="66"/>
      <c r="BP483" s="66"/>
      <c r="BQ483" s="55"/>
      <c r="BR483" s="55"/>
      <c r="BS483" s="55"/>
      <c r="BT483" s="55"/>
      <c r="BU483" s="55"/>
      <c r="BV483" s="55"/>
      <c r="BW483" s="55"/>
      <c r="BX483" s="55"/>
    </row>
    <row r="484" ht="24.75" customHeight="1">
      <c r="A484" s="55"/>
      <c r="B484" s="65"/>
      <c r="C484" s="6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5"/>
      <c r="AP484" s="55"/>
      <c r="AQ484" s="55"/>
      <c r="AR484" s="55"/>
      <c r="AS484" s="55"/>
      <c r="AT484" s="55"/>
      <c r="AU484" s="55"/>
      <c r="AV484" s="55"/>
      <c r="AW484" s="55"/>
      <c r="AX484" s="55"/>
      <c r="AY484" s="55"/>
      <c r="AZ484" s="55"/>
      <c r="BA484" s="55"/>
      <c r="BB484" s="55"/>
      <c r="BC484" s="55"/>
      <c r="BD484" s="55"/>
      <c r="BE484" s="55"/>
      <c r="BF484" s="55"/>
      <c r="BG484" s="55"/>
      <c r="BH484" s="55"/>
      <c r="BI484" s="55"/>
      <c r="BJ484" s="55"/>
      <c r="BK484" s="55"/>
      <c r="BL484" s="55"/>
      <c r="BM484" s="55"/>
      <c r="BN484" s="66"/>
      <c r="BO484" s="66"/>
      <c r="BP484" s="66"/>
      <c r="BQ484" s="55"/>
      <c r="BR484" s="55"/>
      <c r="BS484" s="55"/>
      <c r="BT484" s="55"/>
      <c r="BU484" s="55"/>
      <c r="BV484" s="55"/>
      <c r="BW484" s="55"/>
      <c r="BX484" s="55"/>
    </row>
    <row r="485" ht="24.75" customHeight="1">
      <c r="A485" s="55"/>
      <c r="B485" s="65"/>
      <c r="C485" s="6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5"/>
      <c r="AQ485" s="55"/>
      <c r="AR485" s="55"/>
      <c r="AS485" s="55"/>
      <c r="AT485" s="55"/>
      <c r="AU485" s="55"/>
      <c r="AV485" s="55"/>
      <c r="AW485" s="55"/>
      <c r="AX485" s="55"/>
      <c r="AY485" s="55"/>
      <c r="AZ485" s="55"/>
      <c r="BA485" s="55"/>
      <c r="BB485" s="55"/>
      <c r="BC485" s="55"/>
      <c r="BD485" s="55"/>
      <c r="BE485" s="55"/>
      <c r="BF485" s="55"/>
      <c r="BG485" s="55"/>
      <c r="BH485" s="55"/>
      <c r="BI485" s="55"/>
      <c r="BJ485" s="55"/>
      <c r="BK485" s="55"/>
      <c r="BL485" s="55"/>
      <c r="BM485" s="55"/>
      <c r="BN485" s="66"/>
      <c r="BO485" s="66"/>
      <c r="BP485" s="66"/>
      <c r="BQ485" s="55"/>
      <c r="BR485" s="55"/>
      <c r="BS485" s="55"/>
      <c r="BT485" s="55"/>
      <c r="BU485" s="55"/>
      <c r="BV485" s="55"/>
      <c r="BW485" s="55"/>
      <c r="BX485" s="55"/>
    </row>
    <row r="486" ht="24.75" customHeight="1">
      <c r="A486" s="55"/>
      <c r="B486" s="65"/>
      <c r="C486" s="6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  <c r="BA486" s="55"/>
      <c r="BB486" s="55"/>
      <c r="BC486" s="55"/>
      <c r="BD486" s="55"/>
      <c r="BE486" s="55"/>
      <c r="BF486" s="55"/>
      <c r="BG486" s="55"/>
      <c r="BH486" s="55"/>
      <c r="BI486" s="55"/>
      <c r="BJ486" s="55"/>
      <c r="BK486" s="55"/>
      <c r="BL486" s="55"/>
      <c r="BM486" s="55"/>
      <c r="BN486" s="66"/>
      <c r="BO486" s="66"/>
      <c r="BP486" s="66"/>
      <c r="BQ486" s="55"/>
      <c r="BR486" s="55"/>
      <c r="BS486" s="55"/>
      <c r="BT486" s="55"/>
      <c r="BU486" s="55"/>
      <c r="BV486" s="55"/>
      <c r="BW486" s="55"/>
      <c r="BX486" s="55"/>
    </row>
    <row r="487" ht="24.75" customHeight="1">
      <c r="A487" s="55"/>
      <c r="B487" s="65"/>
      <c r="C487" s="6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  <c r="BA487" s="55"/>
      <c r="BB487" s="55"/>
      <c r="BC487" s="55"/>
      <c r="BD487" s="55"/>
      <c r="BE487" s="55"/>
      <c r="BF487" s="55"/>
      <c r="BG487" s="55"/>
      <c r="BH487" s="55"/>
      <c r="BI487" s="55"/>
      <c r="BJ487" s="55"/>
      <c r="BK487" s="55"/>
      <c r="BL487" s="55"/>
      <c r="BM487" s="55"/>
      <c r="BN487" s="66"/>
      <c r="BO487" s="66"/>
      <c r="BP487" s="66"/>
      <c r="BQ487" s="55"/>
      <c r="BR487" s="55"/>
      <c r="BS487" s="55"/>
      <c r="BT487" s="55"/>
      <c r="BU487" s="55"/>
      <c r="BV487" s="55"/>
      <c r="BW487" s="55"/>
      <c r="BX487" s="55"/>
    </row>
    <row r="488" ht="24.75" customHeight="1">
      <c r="A488" s="55"/>
      <c r="B488" s="65"/>
      <c r="C488" s="6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  <c r="AK488" s="55"/>
      <c r="AL488" s="55"/>
      <c r="AM488" s="55"/>
      <c r="AN488" s="55"/>
      <c r="AO488" s="55"/>
      <c r="AP488" s="55"/>
      <c r="AQ488" s="55"/>
      <c r="AR488" s="55"/>
      <c r="AS488" s="55"/>
      <c r="AT488" s="55"/>
      <c r="AU488" s="55"/>
      <c r="AV488" s="55"/>
      <c r="AW488" s="55"/>
      <c r="AX488" s="55"/>
      <c r="AY488" s="55"/>
      <c r="AZ488" s="55"/>
      <c r="BA488" s="55"/>
      <c r="BB488" s="55"/>
      <c r="BC488" s="55"/>
      <c r="BD488" s="55"/>
      <c r="BE488" s="55"/>
      <c r="BF488" s="55"/>
      <c r="BG488" s="55"/>
      <c r="BH488" s="55"/>
      <c r="BI488" s="55"/>
      <c r="BJ488" s="55"/>
      <c r="BK488" s="55"/>
      <c r="BL488" s="55"/>
      <c r="BM488" s="55"/>
      <c r="BN488" s="66"/>
      <c r="BO488" s="66"/>
      <c r="BP488" s="66"/>
      <c r="BQ488" s="55"/>
      <c r="BR488" s="55"/>
      <c r="BS488" s="55"/>
      <c r="BT488" s="55"/>
      <c r="BU488" s="55"/>
      <c r="BV488" s="55"/>
      <c r="BW488" s="55"/>
      <c r="BX488" s="55"/>
    </row>
    <row r="489" ht="24.75" customHeight="1">
      <c r="A489" s="55"/>
      <c r="B489" s="65"/>
      <c r="C489" s="6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5"/>
      <c r="BI489" s="55"/>
      <c r="BJ489" s="55"/>
      <c r="BK489" s="55"/>
      <c r="BL489" s="55"/>
      <c r="BM489" s="55"/>
      <c r="BN489" s="66"/>
      <c r="BO489" s="66"/>
      <c r="BP489" s="66"/>
      <c r="BQ489" s="55"/>
      <c r="BR489" s="55"/>
      <c r="BS489" s="55"/>
      <c r="BT489" s="55"/>
      <c r="BU489" s="55"/>
      <c r="BV489" s="55"/>
      <c r="BW489" s="55"/>
      <c r="BX489" s="55"/>
    </row>
    <row r="490" ht="24.75" customHeight="1">
      <c r="A490" s="55"/>
      <c r="B490" s="65"/>
      <c r="C490" s="6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  <c r="AM490" s="55"/>
      <c r="AN490" s="55"/>
      <c r="AO490" s="55"/>
      <c r="AP490" s="55"/>
      <c r="AQ490" s="55"/>
      <c r="AR490" s="55"/>
      <c r="AS490" s="55"/>
      <c r="AT490" s="55"/>
      <c r="AU490" s="55"/>
      <c r="AV490" s="55"/>
      <c r="AW490" s="55"/>
      <c r="AX490" s="55"/>
      <c r="AY490" s="55"/>
      <c r="AZ490" s="55"/>
      <c r="BA490" s="55"/>
      <c r="BB490" s="55"/>
      <c r="BC490" s="55"/>
      <c r="BD490" s="55"/>
      <c r="BE490" s="55"/>
      <c r="BF490" s="55"/>
      <c r="BG490" s="55"/>
      <c r="BH490" s="55"/>
      <c r="BI490" s="55"/>
      <c r="BJ490" s="55"/>
      <c r="BK490" s="55"/>
      <c r="BL490" s="55"/>
      <c r="BM490" s="55"/>
      <c r="BN490" s="66"/>
      <c r="BO490" s="66"/>
      <c r="BP490" s="66"/>
      <c r="BQ490" s="55"/>
      <c r="BR490" s="55"/>
      <c r="BS490" s="55"/>
      <c r="BT490" s="55"/>
      <c r="BU490" s="55"/>
      <c r="BV490" s="55"/>
      <c r="BW490" s="55"/>
      <c r="BX490" s="55"/>
    </row>
    <row r="491" ht="24.75" customHeight="1">
      <c r="A491" s="55"/>
      <c r="B491" s="65"/>
      <c r="C491" s="6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5"/>
      <c r="AL491" s="55"/>
      <c r="AM491" s="55"/>
      <c r="AN491" s="55"/>
      <c r="AO491" s="55"/>
      <c r="AP491" s="55"/>
      <c r="AQ491" s="55"/>
      <c r="AR491" s="55"/>
      <c r="AS491" s="55"/>
      <c r="AT491" s="55"/>
      <c r="AU491" s="55"/>
      <c r="AV491" s="55"/>
      <c r="AW491" s="55"/>
      <c r="AX491" s="55"/>
      <c r="AY491" s="55"/>
      <c r="AZ491" s="55"/>
      <c r="BA491" s="55"/>
      <c r="BB491" s="55"/>
      <c r="BC491" s="55"/>
      <c r="BD491" s="55"/>
      <c r="BE491" s="55"/>
      <c r="BF491" s="55"/>
      <c r="BG491" s="55"/>
      <c r="BH491" s="55"/>
      <c r="BI491" s="55"/>
      <c r="BJ491" s="55"/>
      <c r="BK491" s="55"/>
      <c r="BL491" s="55"/>
      <c r="BM491" s="55"/>
      <c r="BN491" s="66"/>
      <c r="BO491" s="66"/>
      <c r="BP491" s="66"/>
      <c r="BQ491" s="55"/>
      <c r="BR491" s="55"/>
      <c r="BS491" s="55"/>
      <c r="BT491" s="55"/>
      <c r="BU491" s="55"/>
      <c r="BV491" s="55"/>
      <c r="BW491" s="55"/>
      <c r="BX491" s="55"/>
    </row>
    <row r="492" ht="24.75" customHeight="1">
      <c r="A492" s="55"/>
      <c r="B492" s="65"/>
      <c r="C492" s="6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55"/>
      <c r="BI492" s="55"/>
      <c r="BJ492" s="55"/>
      <c r="BK492" s="55"/>
      <c r="BL492" s="55"/>
      <c r="BM492" s="55"/>
      <c r="BN492" s="66"/>
      <c r="BO492" s="66"/>
      <c r="BP492" s="66"/>
      <c r="BQ492" s="55"/>
      <c r="BR492" s="55"/>
      <c r="BS492" s="55"/>
      <c r="BT492" s="55"/>
      <c r="BU492" s="55"/>
      <c r="BV492" s="55"/>
      <c r="BW492" s="55"/>
      <c r="BX492" s="55"/>
    </row>
    <row r="493" ht="24.75" customHeight="1">
      <c r="A493" s="55"/>
      <c r="B493" s="65"/>
      <c r="C493" s="6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55"/>
      <c r="AP493" s="55"/>
      <c r="AQ493" s="55"/>
      <c r="AR493" s="55"/>
      <c r="AS493" s="55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55"/>
      <c r="BI493" s="55"/>
      <c r="BJ493" s="55"/>
      <c r="BK493" s="55"/>
      <c r="BL493" s="55"/>
      <c r="BM493" s="55"/>
      <c r="BN493" s="66"/>
      <c r="BO493" s="66"/>
      <c r="BP493" s="66"/>
      <c r="BQ493" s="55"/>
      <c r="BR493" s="55"/>
      <c r="BS493" s="55"/>
      <c r="BT493" s="55"/>
      <c r="BU493" s="55"/>
      <c r="BV493" s="55"/>
      <c r="BW493" s="55"/>
      <c r="BX493" s="55"/>
    </row>
    <row r="494" ht="24.75" customHeight="1">
      <c r="A494" s="55"/>
      <c r="B494" s="65"/>
      <c r="C494" s="6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55"/>
      <c r="AS494" s="55"/>
      <c r="AT494" s="55"/>
      <c r="AU494" s="55"/>
      <c r="AV494" s="55"/>
      <c r="AW494" s="55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55"/>
      <c r="BI494" s="55"/>
      <c r="BJ494" s="55"/>
      <c r="BK494" s="55"/>
      <c r="BL494" s="55"/>
      <c r="BM494" s="55"/>
      <c r="BN494" s="66"/>
      <c r="BO494" s="66"/>
      <c r="BP494" s="66"/>
      <c r="BQ494" s="55"/>
      <c r="BR494" s="55"/>
      <c r="BS494" s="55"/>
      <c r="BT494" s="55"/>
      <c r="BU494" s="55"/>
      <c r="BV494" s="55"/>
      <c r="BW494" s="55"/>
      <c r="BX494" s="55"/>
    </row>
    <row r="495" ht="24.75" customHeight="1">
      <c r="A495" s="55"/>
      <c r="B495" s="65"/>
      <c r="C495" s="6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55"/>
      <c r="AP495" s="55"/>
      <c r="AQ495" s="55"/>
      <c r="AR495" s="55"/>
      <c r="AS495" s="55"/>
      <c r="AT495" s="55"/>
      <c r="AU495" s="55"/>
      <c r="AV495" s="55"/>
      <c r="AW495" s="55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55"/>
      <c r="BI495" s="55"/>
      <c r="BJ495" s="55"/>
      <c r="BK495" s="55"/>
      <c r="BL495" s="55"/>
      <c r="BM495" s="55"/>
      <c r="BN495" s="66"/>
      <c r="BO495" s="66"/>
      <c r="BP495" s="66"/>
      <c r="BQ495" s="55"/>
      <c r="BR495" s="55"/>
      <c r="BS495" s="55"/>
      <c r="BT495" s="55"/>
      <c r="BU495" s="55"/>
      <c r="BV495" s="55"/>
      <c r="BW495" s="55"/>
      <c r="BX495" s="55"/>
    </row>
    <row r="496" ht="24.75" customHeight="1">
      <c r="A496" s="55"/>
      <c r="B496" s="65"/>
      <c r="C496" s="6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55"/>
      <c r="AP496" s="55"/>
      <c r="AQ496" s="55"/>
      <c r="AR496" s="55"/>
      <c r="AS496" s="55"/>
      <c r="AT496" s="55"/>
      <c r="AU496" s="55"/>
      <c r="AV496" s="55"/>
      <c r="AW496" s="55"/>
      <c r="AX496" s="55"/>
      <c r="AY496" s="55"/>
      <c r="AZ496" s="55"/>
      <c r="BA496" s="55"/>
      <c r="BB496" s="55"/>
      <c r="BC496" s="55"/>
      <c r="BD496" s="55"/>
      <c r="BE496" s="55"/>
      <c r="BF496" s="55"/>
      <c r="BG496" s="55"/>
      <c r="BH496" s="55"/>
      <c r="BI496" s="55"/>
      <c r="BJ496" s="55"/>
      <c r="BK496" s="55"/>
      <c r="BL496" s="55"/>
      <c r="BM496" s="55"/>
      <c r="BN496" s="66"/>
      <c r="BO496" s="66"/>
      <c r="BP496" s="66"/>
      <c r="BQ496" s="55"/>
      <c r="BR496" s="55"/>
      <c r="BS496" s="55"/>
      <c r="BT496" s="55"/>
      <c r="BU496" s="55"/>
      <c r="BV496" s="55"/>
      <c r="BW496" s="55"/>
      <c r="BX496" s="55"/>
    </row>
    <row r="497" ht="24.75" customHeight="1">
      <c r="A497" s="55"/>
      <c r="B497" s="65"/>
      <c r="C497" s="6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5"/>
      <c r="AP497" s="55"/>
      <c r="AQ497" s="55"/>
      <c r="AR497" s="55"/>
      <c r="AS497" s="55"/>
      <c r="AT497" s="55"/>
      <c r="AU497" s="55"/>
      <c r="AV497" s="55"/>
      <c r="AW497" s="55"/>
      <c r="AX497" s="55"/>
      <c r="AY497" s="55"/>
      <c r="AZ497" s="55"/>
      <c r="BA497" s="55"/>
      <c r="BB497" s="55"/>
      <c r="BC497" s="55"/>
      <c r="BD497" s="55"/>
      <c r="BE497" s="55"/>
      <c r="BF497" s="55"/>
      <c r="BG497" s="55"/>
      <c r="BH497" s="55"/>
      <c r="BI497" s="55"/>
      <c r="BJ497" s="55"/>
      <c r="BK497" s="55"/>
      <c r="BL497" s="55"/>
      <c r="BM497" s="55"/>
      <c r="BN497" s="66"/>
      <c r="BO497" s="66"/>
      <c r="BP497" s="66"/>
      <c r="BQ497" s="55"/>
      <c r="BR497" s="55"/>
      <c r="BS497" s="55"/>
      <c r="BT497" s="55"/>
      <c r="BU497" s="55"/>
      <c r="BV497" s="55"/>
      <c r="BW497" s="55"/>
      <c r="BX497" s="55"/>
    </row>
    <row r="498" ht="24.75" customHeight="1">
      <c r="A498" s="55"/>
      <c r="B498" s="65"/>
      <c r="C498" s="6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  <c r="AM498" s="55"/>
      <c r="AN498" s="55"/>
      <c r="AO498" s="55"/>
      <c r="AP498" s="55"/>
      <c r="AQ498" s="55"/>
      <c r="AR498" s="55"/>
      <c r="AS498" s="55"/>
      <c r="AT498" s="55"/>
      <c r="AU498" s="55"/>
      <c r="AV498" s="55"/>
      <c r="AW498" s="55"/>
      <c r="AX498" s="55"/>
      <c r="AY498" s="55"/>
      <c r="AZ498" s="55"/>
      <c r="BA498" s="55"/>
      <c r="BB498" s="55"/>
      <c r="BC498" s="55"/>
      <c r="BD498" s="55"/>
      <c r="BE498" s="55"/>
      <c r="BF498" s="55"/>
      <c r="BG498" s="55"/>
      <c r="BH498" s="55"/>
      <c r="BI498" s="55"/>
      <c r="BJ498" s="55"/>
      <c r="BK498" s="55"/>
      <c r="BL498" s="55"/>
      <c r="BM498" s="55"/>
      <c r="BN498" s="66"/>
      <c r="BO498" s="66"/>
      <c r="BP498" s="66"/>
      <c r="BQ498" s="55"/>
      <c r="BR498" s="55"/>
      <c r="BS498" s="55"/>
      <c r="BT498" s="55"/>
      <c r="BU498" s="55"/>
      <c r="BV498" s="55"/>
      <c r="BW498" s="55"/>
      <c r="BX498" s="55"/>
    </row>
    <row r="499" ht="24.75" customHeight="1">
      <c r="A499" s="55"/>
      <c r="B499" s="65"/>
      <c r="C499" s="6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  <c r="AX499" s="55"/>
      <c r="AY499" s="55"/>
      <c r="AZ499" s="55"/>
      <c r="BA499" s="55"/>
      <c r="BB499" s="55"/>
      <c r="BC499" s="55"/>
      <c r="BD499" s="55"/>
      <c r="BE499" s="55"/>
      <c r="BF499" s="55"/>
      <c r="BG499" s="55"/>
      <c r="BH499" s="55"/>
      <c r="BI499" s="55"/>
      <c r="BJ499" s="55"/>
      <c r="BK499" s="55"/>
      <c r="BL499" s="55"/>
      <c r="BM499" s="55"/>
      <c r="BN499" s="66"/>
      <c r="BO499" s="66"/>
      <c r="BP499" s="66"/>
      <c r="BQ499" s="55"/>
      <c r="BR499" s="55"/>
      <c r="BS499" s="55"/>
      <c r="BT499" s="55"/>
      <c r="BU499" s="55"/>
      <c r="BV499" s="55"/>
      <c r="BW499" s="55"/>
      <c r="BX499" s="55"/>
    </row>
    <row r="500" ht="24.75" customHeight="1">
      <c r="A500" s="55"/>
      <c r="B500" s="65"/>
      <c r="C500" s="6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  <c r="AX500" s="55"/>
      <c r="AY500" s="55"/>
      <c r="AZ500" s="55"/>
      <c r="BA500" s="55"/>
      <c r="BB500" s="55"/>
      <c r="BC500" s="55"/>
      <c r="BD500" s="55"/>
      <c r="BE500" s="55"/>
      <c r="BF500" s="55"/>
      <c r="BG500" s="55"/>
      <c r="BH500" s="55"/>
      <c r="BI500" s="55"/>
      <c r="BJ500" s="55"/>
      <c r="BK500" s="55"/>
      <c r="BL500" s="55"/>
      <c r="BM500" s="55"/>
      <c r="BN500" s="66"/>
      <c r="BO500" s="66"/>
      <c r="BP500" s="66"/>
      <c r="BQ500" s="55"/>
      <c r="BR500" s="55"/>
      <c r="BS500" s="55"/>
      <c r="BT500" s="55"/>
      <c r="BU500" s="55"/>
      <c r="BV500" s="55"/>
      <c r="BW500" s="55"/>
      <c r="BX500" s="55"/>
    </row>
    <row r="501" ht="24.75" customHeight="1">
      <c r="A501" s="55"/>
      <c r="B501" s="65"/>
      <c r="C501" s="6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  <c r="AX501" s="55"/>
      <c r="AY501" s="55"/>
      <c r="AZ501" s="55"/>
      <c r="BA501" s="55"/>
      <c r="BB501" s="55"/>
      <c r="BC501" s="55"/>
      <c r="BD501" s="55"/>
      <c r="BE501" s="55"/>
      <c r="BF501" s="55"/>
      <c r="BG501" s="55"/>
      <c r="BH501" s="55"/>
      <c r="BI501" s="55"/>
      <c r="BJ501" s="55"/>
      <c r="BK501" s="55"/>
      <c r="BL501" s="55"/>
      <c r="BM501" s="55"/>
      <c r="BN501" s="66"/>
      <c r="BO501" s="66"/>
      <c r="BP501" s="66"/>
      <c r="BQ501" s="55"/>
      <c r="BR501" s="55"/>
      <c r="BS501" s="55"/>
      <c r="BT501" s="55"/>
      <c r="BU501" s="55"/>
      <c r="BV501" s="55"/>
      <c r="BW501" s="55"/>
      <c r="BX501" s="55"/>
    </row>
    <row r="502" ht="24.75" customHeight="1">
      <c r="A502" s="55"/>
      <c r="B502" s="65"/>
      <c r="C502" s="6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55"/>
      <c r="BI502" s="55"/>
      <c r="BJ502" s="55"/>
      <c r="BK502" s="55"/>
      <c r="BL502" s="55"/>
      <c r="BM502" s="55"/>
      <c r="BN502" s="66"/>
      <c r="BO502" s="66"/>
      <c r="BP502" s="66"/>
      <c r="BQ502" s="55"/>
      <c r="BR502" s="55"/>
      <c r="BS502" s="55"/>
      <c r="BT502" s="55"/>
      <c r="BU502" s="55"/>
      <c r="BV502" s="55"/>
      <c r="BW502" s="55"/>
      <c r="BX502" s="55"/>
    </row>
    <row r="503" ht="24.75" customHeight="1">
      <c r="A503" s="55"/>
      <c r="B503" s="65"/>
      <c r="C503" s="6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  <c r="AX503" s="55"/>
      <c r="AY503" s="55"/>
      <c r="AZ503" s="55"/>
      <c r="BA503" s="55"/>
      <c r="BB503" s="55"/>
      <c r="BC503" s="55"/>
      <c r="BD503" s="55"/>
      <c r="BE503" s="55"/>
      <c r="BF503" s="55"/>
      <c r="BG503" s="55"/>
      <c r="BH503" s="55"/>
      <c r="BI503" s="55"/>
      <c r="BJ503" s="55"/>
      <c r="BK503" s="55"/>
      <c r="BL503" s="55"/>
      <c r="BM503" s="55"/>
      <c r="BN503" s="66"/>
      <c r="BO503" s="66"/>
      <c r="BP503" s="66"/>
      <c r="BQ503" s="55"/>
      <c r="BR503" s="55"/>
      <c r="BS503" s="55"/>
      <c r="BT503" s="55"/>
      <c r="BU503" s="55"/>
      <c r="BV503" s="55"/>
      <c r="BW503" s="55"/>
      <c r="BX503" s="55"/>
    </row>
    <row r="504" ht="24.75" customHeight="1">
      <c r="A504" s="55"/>
      <c r="B504" s="65"/>
      <c r="C504" s="6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  <c r="AM504" s="55"/>
      <c r="AN504" s="55"/>
      <c r="AO504" s="55"/>
      <c r="AP504" s="55"/>
      <c r="AQ504" s="55"/>
      <c r="AR504" s="55"/>
      <c r="AS504" s="55"/>
      <c r="AT504" s="55"/>
      <c r="AU504" s="55"/>
      <c r="AV504" s="55"/>
      <c r="AW504" s="55"/>
      <c r="AX504" s="55"/>
      <c r="AY504" s="55"/>
      <c r="AZ504" s="55"/>
      <c r="BA504" s="55"/>
      <c r="BB504" s="55"/>
      <c r="BC504" s="55"/>
      <c r="BD504" s="55"/>
      <c r="BE504" s="55"/>
      <c r="BF504" s="55"/>
      <c r="BG504" s="55"/>
      <c r="BH504" s="55"/>
      <c r="BI504" s="55"/>
      <c r="BJ504" s="55"/>
      <c r="BK504" s="55"/>
      <c r="BL504" s="55"/>
      <c r="BM504" s="55"/>
      <c r="BN504" s="66"/>
      <c r="BO504" s="66"/>
      <c r="BP504" s="66"/>
      <c r="BQ504" s="55"/>
      <c r="BR504" s="55"/>
      <c r="BS504" s="55"/>
      <c r="BT504" s="55"/>
      <c r="BU504" s="55"/>
      <c r="BV504" s="55"/>
      <c r="BW504" s="55"/>
      <c r="BX504" s="55"/>
    </row>
    <row r="505" ht="24.75" customHeight="1">
      <c r="A505" s="55"/>
      <c r="B505" s="65"/>
      <c r="C505" s="6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55"/>
      <c r="BI505" s="55"/>
      <c r="BJ505" s="55"/>
      <c r="BK505" s="55"/>
      <c r="BL505" s="55"/>
      <c r="BM505" s="55"/>
      <c r="BN505" s="66"/>
      <c r="BO505" s="66"/>
      <c r="BP505" s="66"/>
      <c r="BQ505" s="55"/>
      <c r="BR505" s="55"/>
      <c r="BS505" s="55"/>
      <c r="BT505" s="55"/>
      <c r="BU505" s="55"/>
      <c r="BV505" s="55"/>
      <c r="BW505" s="55"/>
      <c r="BX505" s="55"/>
    </row>
    <row r="506" ht="24.75" customHeight="1">
      <c r="A506" s="55"/>
      <c r="B506" s="65"/>
      <c r="C506" s="6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  <c r="AX506" s="55"/>
      <c r="AY506" s="55"/>
      <c r="AZ506" s="55"/>
      <c r="BA506" s="55"/>
      <c r="BB506" s="55"/>
      <c r="BC506" s="55"/>
      <c r="BD506" s="55"/>
      <c r="BE506" s="55"/>
      <c r="BF506" s="55"/>
      <c r="BG506" s="55"/>
      <c r="BH506" s="55"/>
      <c r="BI506" s="55"/>
      <c r="BJ506" s="55"/>
      <c r="BK506" s="55"/>
      <c r="BL506" s="55"/>
      <c r="BM506" s="55"/>
      <c r="BN506" s="66"/>
      <c r="BO506" s="66"/>
      <c r="BP506" s="66"/>
      <c r="BQ506" s="55"/>
      <c r="BR506" s="55"/>
      <c r="BS506" s="55"/>
      <c r="BT506" s="55"/>
      <c r="BU506" s="55"/>
      <c r="BV506" s="55"/>
      <c r="BW506" s="55"/>
      <c r="BX506" s="55"/>
    </row>
    <row r="507" ht="24.75" customHeight="1">
      <c r="A507" s="55"/>
      <c r="B507" s="65"/>
      <c r="C507" s="6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55"/>
      <c r="BI507" s="55"/>
      <c r="BJ507" s="55"/>
      <c r="BK507" s="55"/>
      <c r="BL507" s="55"/>
      <c r="BM507" s="55"/>
      <c r="BN507" s="66"/>
      <c r="BO507" s="66"/>
      <c r="BP507" s="66"/>
      <c r="BQ507" s="55"/>
      <c r="BR507" s="55"/>
      <c r="BS507" s="55"/>
      <c r="BT507" s="55"/>
      <c r="BU507" s="55"/>
      <c r="BV507" s="55"/>
      <c r="BW507" s="55"/>
      <c r="BX507" s="55"/>
    </row>
    <row r="508" ht="24.75" customHeight="1">
      <c r="A508" s="55"/>
      <c r="B508" s="65"/>
      <c r="C508" s="6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55"/>
      <c r="BI508" s="55"/>
      <c r="BJ508" s="55"/>
      <c r="BK508" s="55"/>
      <c r="BL508" s="55"/>
      <c r="BM508" s="55"/>
      <c r="BN508" s="66"/>
      <c r="BO508" s="66"/>
      <c r="BP508" s="66"/>
      <c r="BQ508" s="55"/>
      <c r="BR508" s="55"/>
      <c r="BS508" s="55"/>
      <c r="BT508" s="55"/>
      <c r="BU508" s="55"/>
      <c r="BV508" s="55"/>
      <c r="BW508" s="55"/>
      <c r="BX508" s="55"/>
    </row>
    <row r="509" ht="24.75" customHeight="1">
      <c r="A509" s="55"/>
      <c r="B509" s="65"/>
      <c r="C509" s="6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  <c r="BA509" s="55"/>
      <c r="BB509" s="55"/>
      <c r="BC509" s="55"/>
      <c r="BD509" s="55"/>
      <c r="BE509" s="55"/>
      <c r="BF509" s="55"/>
      <c r="BG509" s="55"/>
      <c r="BH509" s="55"/>
      <c r="BI509" s="55"/>
      <c r="BJ509" s="55"/>
      <c r="BK509" s="55"/>
      <c r="BL509" s="55"/>
      <c r="BM509" s="55"/>
      <c r="BN509" s="66"/>
      <c r="BO509" s="66"/>
      <c r="BP509" s="66"/>
      <c r="BQ509" s="55"/>
      <c r="BR509" s="55"/>
      <c r="BS509" s="55"/>
      <c r="BT509" s="55"/>
      <c r="BU509" s="55"/>
      <c r="BV509" s="55"/>
      <c r="BW509" s="55"/>
      <c r="BX509" s="55"/>
    </row>
    <row r="510" ht="24.75" customHeight="1">
      <c r="A510" s="55"/>
      <c r="B510" s="65"/>
      <c r="C510" s="6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55"/>
      <c r="BI510" s="55"/>
      <c r="BJ510" s="55"/>
      <c r="BK510" s="55"/>
      <c r="BL510" s="55"/>
      <c r="BM510" s="55"/>
      <c r="BN510" s="66"/>
      <c r="BO510" s="66"/>
      <c r="BP510" s="66"/>
      <c r="BQ510" s="55"/>
      <c r="BR510" s="55"/>
      <c r="BS510" s="55"/>
      <c r="BT510" s="55"/>
      <c r="BU510" s="55"/>
      <c r="BV510" s="55"/>
      <c r="BW510" s="55"/>
      <c r="BX510" s="55"/>
    </row>
    <row r="511" ht="24.75" customHeight="1">
      <c r="A511" s="55"/>
      <c r="B511" s="65"/>
      <c r="C511" s="6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55"/>
      <c r="BI511" s="55"/>
      <c r="BJ511" s="55"/>
      <c r="BK511" s="55"/>
      <c r="BL511" s="55"/>
      <c r="BM511" s="55"/>
      <c r="BN511" s="66"/>
      <c r="BO511" s="66"/>
      <c r="BP511" s="66"/>
      <c r="BQ511" s="55"/>
      <c r="BR511" s="55"/>
      <c r="BS511" s="55"/>
      <c r="BT511" s="55"/>
      <c r="BU511" s="55"/>
      <c r="BV511" s="55"/>
      <c r="BW511" s="55"/>
      <c r="BX511" s="55"/>
    </row>
    <row r="512" ht="24.75" customHeight="1">
      <c r="A512" s="55"/>
      <c r="B512" s="65"/>
      <c r="C512" s="6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55"/>
      <c r="BI512" s="55"/>
      <c r="BJ512" s="55"/>
      <c r="BK512" s="55"/>
      <c r="BL512" s="55"/>
      <c r="BM512" s="55"/>
      <c r="BN512" s="66"/>
      <c r="BO512" s="66"/>
      <c r="BP512" s="66"/>
      <c r="BQ512" s="55"/>
      <c r="BR512" s="55"/>
      <c r="BS512" s="55"/>
      <c r="BT512" s="55"/>
      <c r="BU512" s="55"/>
      <c r="BV512" s="55"/>
      <c r="BW512" s="55"/>
      <c r="BX512" s="55"/>
    </row>
    <row r="513" ht="24.75" customHeight="1">
      <c r="A513" s="55"/>
      <c r="B513" s="65"/>
      <c r="C513" s="6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  <c r="BA513" s="55"/>
      <c r="BB513" s="55"/>
      <c r="BC513" s="55"/>
      <c r="BD513" s="55"/>
      <c r="BE513" s="55"/>
      <c r="BF513" s="55"/>
      <c r="BG513" s="55"/>
      <c r="BH513" s="55"/>
      <c r="BI513" s="55"/>
      <c r="BJ513" s="55"/>
      <c r="BK513" s="55"/>
      <c r="BL513" s="55"/>
      <c r="BM513" s="55"/>
      <c r="BN513" s="66"/>
      <c r="BO513" s="66"/>
      <c r="BP513" s="66"/>
      <c r="BQ513" s="55"/>
      <c r="BR513" s="55"/>
      <c r="BS513" s="55"/>
      <c r="BT513" s="55"/>
      <c r="BU513" s="55"/>
      <c r="BV513" s="55"/>
      <c r="BW513" s="55"/>
      <c r="BX513" s="55"/>
    </row>
    <row r="514" ht="24.75" customHeight="1">
      <c r="A514" s="55"/>
      <c r="B514" s="65"/>
      <c r="C514" s="6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55"/>
      <c r="BI514" s="55"/>
      <c r="BJ514" s="55"/>
      <c r="BK514" s="55"/>
      <c r="BL514" s="55"/>
      <c r="BM514" s="55"/>
      <c r="BN514" s="66"/>
      <c r="BO514" s="66"/>
      <c r="BP514" s="66"/>
      <c r="BQ514" s="55"/>
      <c r="BR514" s="55"/>
      <c r="BS514" s="55"/>
      <c r="BT514" s="55"/>
      <c r="BU514" s="55"/>
      <c r="BV514" s="55"/>
      <c r="BW514" s="55"/>
      <c r="BX514" s="55"/>
    </row>
    <row r="515" ht="24.75" customHeight="1">
      <c r="A515" s="55"/>
      <c r="B515" s="65"/>
      <c r="C515" s="6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55"/>
      <c r="BI515" s="55"/>
      <c r="BJ515" s="55"/>
      <c r="BK515" s="55"/>
      <c r="BL515" s="55"/>
      <c r="BM515" s="55"/>
      <c r="BN515" s="66"/>
      <c r="BO515" s="66"/>
      <c r="BP515" s="66"/>
      <c r="BQ515" s="55"/>
      <c r="BR515" s="55"/>
      <c r="BS515" s="55"/>
      <c r="BT515" s="55"/>
      <c r="BU515" s="55"/>
      <c r="BV515" s="55"/>
      <c r="BW515" s="55"/>
      <c r="BX515" s="55"/>
    </row>
    <row r="516" ht="24.75" customHeight="1">
      <c r="A516" s="55"/>
      <c r="B516" s="65"/>
      <c r="C516" s="6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  <c r="AX516" s="55"/>
      <c r="AY516" s="55"/>
      <c r="AZ516" s="55"/>
      <c r="BA516" s="55"/>
      <c r="BB516" s="55"/>
      <c r="BC516" s="55"/>
      <c r="BD516" s="55"/>
      <c r="BE516" s="55"/>
      <c r="BF516" s="55"/>
      <c r="BG516" s="55"/>
      <c r="BH516" s="55"/>
      <c r="BI516" s="55"/>
      <c r="BJ516" s="55"/>
      <c r="BK516" s="55"/>
      <c r="BL516" s="55"/>
      <c r="BM516" s="55"/>
      <c r="BN516" s="66"/>
      <c r="BO516" s="66"/>
      <c r="BP516" s="66"/>
      <c r="BQ516" s="55"/>
      <c r="BR516" s="55"/>
      <c r="BS516" s="55"/>
      <c r="BT516" s="55"/>
      <c r="BU516" s="55"/>
      <c r="BV516" s="55"/>
      <c r="BW516" s="55"/>
      <c r="BX516" s="55"/>
    </row>
    <row r="517" ht="24.75" customHeight="1">
      <c r="A517" s="55"/>
      <c r="B517" s="65"/>
      <c r="C517" s="6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5"/>
      <c r="AP517" s="55"/>
      <c r="AQ517" s="55"/>
      <c r="AR517" s="55"/>
      <c r="AS517" s="55"/>
      <c r="AT517" s="55"/>
      <c r="AU517" s="55"/>
      <c r="AV517" s="55"/>
      <c r="AW517" s="55"/>
      <c r="AX517" s="55"/>
      <c r="AY517" s="55"/>
      <c r="AZ517" s="55"/>
      <c r="BA517" s="55"/>
      <c r="BB517" s="55"/>
      <c r="BC517" s="55"/>
      <c r="BD517" s="55"/>
      <c r="BE517" s="55"/>
      <c r="BF517" s="55"/>
      <c r="BG517" s="55"/>
      <c r="BH517" s="55"/>
      <c r="BI517" s="55"/>
      <c r="BJ517" s="55"/>
      <c r="BK517" s="55"/>
      <c r="BL517" s="55"/>
      <c r="BM517" s="55"/>
      <c r="BN517" s="66"/>
      <c r="BO517" s="66"/>
      <c r="BP517" s="66"/>
      <c r="BQ517" s="55"/>
      <c r="BR517" s="55"/>
      <c r="BS517" s="55"/>
      <c r="BT517" s="55"/>
      <c r="BU517" s="55"/>
      <c r="BV517" s="55"/>
      <c r="BW517" s="55"/>
      <c r="BX517" s="55"/>
    </row>
    <row r="518" ht="24.75" customHeight="1">
      <c r="A518" s="55"/>
      <c r="B518" s="65"/>
      <c r="C518" s="6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55"/>
      <c r="BI518" s="55"/>
      <c r="BJ518" s="55"/>
      <c r="BK518" s="55"/>
      <c r="BL518" s="55"/>
      <c r="BM518" s="55"/>
      <c r="BN518" s="66"/>
      <c r="BO518" s="66"/>
      <c r="BP518" s="66"/>
      <c r="BQ518" s="55"/>
      <c r="BR518" s="55"/>
      <c r="BS518" s="55"/>
      <c r="BT518" s="55"/>
      <c r="BU518" s="55"/>
      <c r="BV518" s="55"/>
      <c r="BW518" s="55"/>
      <c r="BX518" s="55"/>
    </row>
    <row r="519" ht="24.75" customHeight="1">
      <c r="A519" s="55"/>
      <c r="B519" s="65"/>
      <c r="C519" s="6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55"/>
      <c r="BI519" s="55"/>
      <c r="BJ519" s="55"/>
      <c r="BK519" s="55"/>
      <c r="BL519" s="55"/>
      <c r="BM519" s="55"/>
      <c r="BN519" s="66"/>
      <c r="BO519" s="66"/>
      <c r="BP519" s="66"/>
      <c r="BQ519" s="55"/>
      <c r="BR519" s="55"/>
      <c r="BS519" s="55"/>
      <c r="BT519" s="55"/>
      <c r="BU519" s="55"/>
      <c r="BV519" s="55"/>
      <c r="BW519" s="55"/>
      <c r="BX519" s="55"/>
    </row>
    <row r="520" ht="24.75" customHeight="1">
      <c r="A520" s="55"/>
      <c r="B520" s="65"/>
      <c r="C520" s="6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5"/>
      <c r="BI520" s="55"/>
      <c r="BJ520" s="55"/>
      <c r="BK520" s="55"/>
      <c r="BL520" s="55"/>
      <c r="BM520" s="55"/>
      <c r="BN520" s="66"/>
      <c r="BO520" s="66"/>
      <c r="BP520" s="66"/>
      <c r="BQ520" s="55"/>
      <c r="BR520" s="55"/>
      <c r="BS520" s="55"/>
      <c r="BT520" s="55"/>
      <c r="BU520" s="55"/>
      <c r="BV520" s="55"/>
      <c r="BW520" s="55"/>
      <c r="BX520" s="55"/>
    </row>
    <row r="521" ht="24.75" customHeight="1">
      <c r="A521" s="55"/>
      <c r="B521" s="65"/>
      <c r="C521" s="6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  <c r="BA521" s="55"/>
      <c r="BB521" s="55"/>
      <c r="BC521" s="55"/>
      <c r="BD521" s="55"/>
      <c r="BE521" s="55"/>
      <c r="BF521" s="55"/>
      <c r="BG521" s="55"/>
      <c r="BH521" s="55"/>
      <c r="BI521" s="55"/>
      <c r="BJ521" s="55"/>
      <c r="BK521" s="55"/>
      <c r="BL521" s="55"/>
      <c r="BM521" s="55"/>
      <c r="BN521" s="66"/>
      <c r="BO521" s="66"/>
      <c r="BP521" s="66"/>
      <c r="BQ521" s="55"/>
      <c r="BR521" s="55"/>
      <c r="BS521" s="55"/>
      <c r="BT521" s="55"/>
      <c r="BU521" s="55"/>
      <c r="BV521" s="55"/>
      <c r="BW521" s="55"/>
      <c r="BX521" s="55"/>
    </row>
    <row r="522" ht="24.75" customHeight="1">
      <c r="A522" s="55"/>
      <c r="B522" s="65"/>
      <c r="C522" s="6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5"/>
      <c r="BI522" s="55"/>
      <c r="BJ522" s="55"/>
      <c r="BK522" s="55"/>
      <c r="BL522" s="55"/>
      <c r="BM522" s="55"/>
      <c r="BN522" s="66"/>
      <c r="BO522" s="66"/>
      <c r="BP522" s="66"/>
      <c r="BQ522" s="55"/>
      <c r="BR522" s="55"/>
      <c r="BS522" s="55"/>
      <c r="BT522" s="55"/>
      <c r="BU522" s="55"/>
      <c r="BV522" s="55"/>
      <c r="BW522" s="55"/>
      <c r="BX522" s="55"/>
    </row>
    <row r="523" ht="24.75" customHeight="1">
      <c r="A523" s="55"/>
      <c r="B523" s="65"/>
      <c r="C523" s="6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  <c r="BK523" s="55"/>
      <c r="BL523" s="55"/>
      <c r="BM523" s="55"/>
      <c r="BN523" s="66"/>
      <c r="BO523" s="66"/>
      <c r="BP523" s="66"/>
      <c r="BQ523" s="55"/>
      <c r="BR523" s="55"/>
      <c r="BS523" s="55"/>
      <c r="BT523" s="55"/>
      <c r="BU523" s="55"/>
      <c r="BV523" s="55"/>
      <c r="BW523" s="55"/>
      <c r="BX523" s="55"/>
    </row>
    <row r="524" ht="24.75" customHeight="1">
      <c r="A524" s="55"/>
      <c r="B524" s="65"/>
      <c r="C524" s="6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  <c r="BK524" s="55"/>
      <c r="BL524" s="55"/>
      <c r="BM524" s="55"/>
      <c r="BN524" s="66"/>
      <c r="BO524" s="66"/>
      <c r="BP524" s="66"/>
      <c r="BQ524" s="55"/>
      <c r="BR524" s="55"/>
      <c r="BS524" s="55"/>
      <c r="BT524" s="55"/>
      <c r="BU524" s="55"/>
      <c r="BV524" s="55"/>
      <c r="BW524" s="55"/>
      <c r="BX524" s="55"/>
    </row>
    <row r="525" ht="24.75" customHeight="1">
      <c r="A525" s="55"/>
      <c r="B525" s="65"/>
      <c r="C525" s="6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5"/>
      <c r="BI525" s="55"/>
      <c r="BJ525" s="55"/>
      <c r="BK525" s="55"/>
      <c r="BL525" s="55"/>
      <c r="BM525" s="55"/>
      <c r="BN525" s="66"/>
      <c r="BO525" s="66"/>
      <c r="BP525" s="66"/>
      <c r="BQ525" s="55"/>
      <c r="BR525" s="55"/>
      <c r="BS525" s="55"/>
      <c r="BT525" s="55"/>
      <c r="BU525" s="55"/>
      <c r="BV525" s="55"/>
      <c r="BW525" s="55"/>
      <c r="BX525" s="55"/>
    </row>
    <row r="526" ht="24.75" customHeight="1">
      <c r="A526" s="55"/>
      <c r="B526" s="65"/>
      <c r="C526" s="6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  <c r="BA526" s="55"/>
      <c r="BB526" s="55"/>
      <c r="BC526" s="55"/>
      <c r="BD526" s="55"/>
      <c r="BE526" s="55"/>
      <c r="BF526" s="55"/>
      <c r="BG526" s="55"/>
      <c r="BH526" s="55"/>
      <c r="BI526" s="55"/>
      <c r="BJ526" s="55"/>
      <c r="BK526" s="55"/>
      <c r="BL526" s="55"/>
      <c r="BM526" s="55"/>
      <c r="BN526" s="66"/>
      <c r="BO526" s="66"/>
      <c r="BP526" s="66"/>
      <c r="BQ526" s="55"/>
      <c r="BR526" s="55"/>
      <c r="BS526" s="55"/>
      <c r="BT526" s="55"/>
      <c r="BU526" s="55"/>
      <c r="BV526" s="55"/>
      <c r="BW526" s="55"/>
      <c r="BX526" s="55"/>
    </row>
    <row r="527" ht="24.75" customHeight="1">
      <c r="A527" s="55"/>
      <c r="B527" s="65"/>
      <c r="C527" s="6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  <c r="AX527" s="55"/>
      <c r="AY527" s="55"/>
      <c r="AZ527" s="55"/>
      <c r="BA527" s="55"/>
      <c r="BB527" s="55"/>
      <c r="BC527" s="55"/>
      <c r="BD527" s="55"/>
      <c r="BE527" s="55"/>
      <c r="BF527" s="55"/>
      <c r="BG527" s="55"/>
      <c r="BH527" s="55"/>
      <c r="BI527" s="55"/>
      <c r="BJ527" s="55"/>
      <c r="BK527" s="55"/>
      <c r="BL527" s="55"/>
      <c r="BM527" s="55"/>
      <c r="BN527" s="66"/>
      <c r="BO527" s="66"/>
      <c r="BP527" s="66"/>
      <c r="BQ527" s="55"/>
      <c r="BR527" s="55"/>
      <c r="BS527" s="55"/>
      <c r="BT527" s="55"/>
      <c r="BU527" s="55"/>
      <c r="BV527" s="55"/>
      <c r="BW527" s="55"/>
      <c r="BX527" s="55"/>
    </row>
    <row r="528" ht="24.75" customHeight="1">
      <c r="A528" s="55"/>
      <c r="B528" s="65"/>
      <c r="C528" s="6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  <c r="BA528" s="55"/>
      <c r="BB528" s="55"/>
      <c r="BC528" s="55"/>
      <c r="BD528" s="55"/>
      <c r="BE528" s="55"/>
      <c r="BF528" s="55"/>
      <c r="BG528" s="55"/>
      <c r="BH528" s="55"/>
      <c r="BI528" s="55"/>
      <c r="BJ528" s="55"/>
      <c r="BK528" s="55"/>
      <c r="BL528" s="55"/>
      <c r="BM528" s="55"/>
      <c r="BN528" s="66"/>
      <c r="BO528" s="66"/>
      <c r="BP528" s="66"/>
      <c r="BQ528" s="55"/>
      <c r="BR528" s="55"/>
      <c r="BS528" s="55"/>
      <c r="BT528" s="55"/>
      <c r="BU528" s="55"/>
      <c r="BV528" s="55"/>
      <c r="BW528" s="55"/>
      <c r="BX528" s="55"/>
    </row>
    <row r="529" ht="24.75" customHeight="1">
      <c r="A529" s="55"/>
      <c r="B529" s="65"/>
      <c r="C529" s="6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55"/>
      <c r="BC529" s="55"/>
      <c r="BD529" s="55"/>
      <c r="BE529" s="55"/>
      <c r="BF529" s="55"/>
      <c r="BG529" s="55"/>
      <c r="BH529" s="55"/>
      <c r="BI529" s="55"/>
      <c r="BJ529" s="55"/>
      <c r="BK529" s="55"/>
      <c r="BL529" s="55"/>
      <c r="BM529" s="55"/>
      <c r="BN529" s="66"/>
      <c r="BO529" s="66"/>
      <c r="BP529" s="66"/>
      <c r="BQ529" s="55"/>
      <c r="BR529" s="55"/>
      <c r="BS529" s="55"/>
      <c r="BT529" s="55"/>
      <c r="BU529" s="55"/>
      <c r="BV529" s="55"/>
      <c r="BW529" s="55"/>
      <c r="BX529" s="55"/>
    </row>
    <row r="530" ht="24.75" customHeight="1">
      <c r="A530" s="55"/>
      <c r="B530" s="65"/>
      <c r="C530" s="6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5"/>
      <c r="BI530" s="55"/>
      <c r="BJ530" s="55"/>
      <c r="BK530" s="55"/>
      <c r="BL530" s="55"/>
      <c r="BM530" s="55"/>
      <c r="BN530" s="66"/>
      <c r="BO530" s="66"/>
      <c r="BP530" s="66"/>
      <c r="BQ530" s="55"/>
      <c r="BR530" s="55"/>
      <c r="BS530" s="55"/>
      <c r="BT530" s="55"/>
      <c r="BU530" s="55"/>
      <c r="BV530" s="55"/>
      <c r="BW530" s="55"/>
      <c r="BX530" s="55"/>
    </row>
    <row r="531" ht="24.75" customHeight="1">
      <c r="A531" s="55"/>
      <c r="B531" s="65"/>
      <c r="C531" s="6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5"/>
      <c r="BI531" s="55"/>
      <c r="BJ531" s="55"/>
      <c r="BK531" s="55"/>
      <c r="BL531" s="55"/>
      <c r="BM531" s="55"/>
      <c r="BN531" s="66"/>
      <c r="BO531" s="66"/>
      <c r="BP531" s="66"/>
      <c r="BQ531" s="55"/>
      <c r="BR531" s="55"/>
      <c r="BS531" s="55"/>
      <c r="BT531" s="55"/>
      <c r="BU531" s="55"/>
      <c r="BV531" s="55"/>
      <c r="BW531" s="55"/>
      <c r="BX531" s="55"/>
    </row>
    <row r="532" ht="24.75" customHeight="1">
      <c r="A532" s="55"/>
      <c r="B532" s="65"/>
      <c r="C532" s="6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55"/>
      <c r="BC532" s="55"/>
      <c r="BD532" s="55"/>
      <c r="BE532" s="55"/>
      <c r="BF532" s="55"/>
      <c r="BG532" s="55"/>
      <c r="BH532" s="55"/>
      <c r="BI532" s="55"/>
      <c r="BJ532" s="55"/>
      <c r="BK532" s="55"/>
      <c r="BL532" s="55"/>
      <c r="BM532" s="55"/>
      <c r="BN532" s="66"/>
      <c r="BO532" s="66"/>
      <c r="BP532" s="66"/>
      <c r="BQ532" s="55"/>
      <c r="BR532" s="55"/>
      <c r="BS532" s="55"/>
      <c r="BT532" s="55"/>
      <c r="BU532" s="55"/>
      <c r="BV532" s="55"/>
      <c r="BW532" s="55"/>
      <c r="BX532" s="55"/>
    </row>
    <row r="533" ht="24.75" customHeight="1">
      <c r="A533" s="55"/>
      <c r="B533" s="65"/>
      <c r="C533" s="6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  <c r="BA533" s="55"/>
      <c r="BB533" s="55"/>
      <c r="BC533" s="55"/>
      <c r="BD533" s="55"/>
      <c r="BE533" s="55"/>
      <c r="BF533" s="55"/>
      <c r="BG533" s="55"/>
      <c r="BH533" s="55"/>
      <c r="BI533" s="55"/>
      <c r="BJ533" s="55"/>
      <c r="BK533" s="55"/>
      <c r="BL533" s="55"/>
      <c r="BM533" s="55"/>
      <c r="BN533" s="66"/>
      <c r="BO533" s="66"/>
      <c r="BP533" s="66"/>
      <c r="BQ533" s="55"/>
      <c r="BR533" s="55"/>
      <c r="BS533" s="55"/>
      <c r="BT533" s="55"/>
      <c r="BU533" s="55"/>
      <c r="BV533" s="55"/>
      <c r="BW533" s="55"/>
      <c r="BX533" s="55"/>
    </row>
    <row r="534" ht="24.75" customHeight="1">
      <c r="A534" s="55"/>
      <c r="B534" s="65"/>
      <c r="C534" s="6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55"/>
      <c r="BI534" s="55"/>
      <c r="BJ534" s="55"/>
      <c r="BK534" s="55"/>
      <c r="BL534" s="55"/>
      <c r="BM534" s="55"/>
      <c r="BN534" s="66"/>
      <c r="BO534" s="66"/>
      <c r="BP534" s="66"/>
      <c r="BQ534" s="55"/>
      <c r="BR534" s="55"/>
      <c r="BS534" s="55"/>
      <c r="BT534" s="55"/>
      <c r="BU534" s="55"/>
      <c r="BV534" s="55"/>
      <c r="BW534" s="55"/>
      <c r="BX534" s="55"/>
    </row>
    <row r="535" ht="24.75" customHeight="1">
      <c r="A535" s="55"/>
      <c r="B535" s="65"/>
      <c r="C535" s="6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  <c r="BA535" s="55"/>
      <c r="BB535" s="55"/>
      <c r="BC535" s="55"/>
      <c r="BD535" s="55"/>
      <c r="BE535" s="55"/>
      <c r="BF535" s="55"/>
      <c r="BG535" s="55"/>
      <c r="BH535" s="55"/>
      <c r="BI535" s="55"/>
      <c r="BJ535" s="55"/>
      <c r="BK535" s="55"/>
      <c r="BL535" s="55"/>
      <c r="BM535" s="55"/>
      <c r="BN535" s="66"/>
      <c r="BO535" s="66"/>
      <c r="BP535" s="66"/>
      <c r="BQ535" s="55"/>
      <c r="BR535" s="55"/>
      <c r="BS535" s="55"/>
      <c r="BT535" s="55"/>
      <c r="BU535" s="55"/>
      <c r="BV535" s="55"/>
      <c r="BW535" s="55"/>
      <c r="BX535" s="55"/>
    </row>
    <row r="536" ht="24.75" customHeight="1">
      <c r="A536" s="55"/>
      <c r="B536" s="65"/>
      <c r="C536" s="6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  <c r="BA536" s="55"/>
      <c r="BB536" s="55"/>
      <c r="BC536" s="55"/>
      <c r="BD536" s="55"/>
      <c r="BE536" s="55"/>
      <c r="BF536" s="55"/>
      <c r="BG536" s="55"/>
      <c r="BH536" s="55"/>
      <c r="BI536" s="55"/>
      <c r="BJ536" s="55"/>
      <c r="BK536" s="55"/>
      <c r="BL536" s="55"/>
      <c r="BM536" s="55"/>
      <c r="BN536" s="66"/>
      <c r="BO536" s="66"/>
      <c r="BP536" s="66"/>
      <c r="BQ536" s="55"/>
      <c r="BR536" s="55"/>
      <c r="BS536" s="55"/>
      <c r="BT536" s="55"/>
      <c r="BU536" s="55"/>
      <c r="BV536" s="55"/>
      <c r="BW536" s="55"/>
      <c r="BX536" s="55"/>
    </row>
    <row r="537" ht="24.75" customHeight="1">
      <c r="A537" s="55"/>
      <c r="B537" s="65"/>
      <c r="C537" s="6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  <c r="AX537" s="55"/>
      <c r="AY537" s="55"/>
      <c r="AZ537" s="55"/>
      <c r="BA537" s="55"/>
      <c r="BB537" s="55"/>
      <c r="BC537" s="55"/>
      <c r="BD537" s="55"/>
      <c r="BE537" s="55"/>
      <c r="BF537" s="55"/>
      <c r="BG537" s="55"/>
      <c r="BH537" s="55"/>
      <c r="BI537" s="55"/>
      <c r="BJ537" s="55"/>
      <c r="BK537" s="55"/>
      <c r="BL537" s="55"/>
      <c r="BM537" s="55"/>
      <c r="BN537" s="66"/>
      <c r="BO537" s="66"/>
      <c r="BP537" s="66"/>
      <c r="BQ537" s="55"/>
      <c r="BR537" s="55"/>
      <c r="BS537" s="55"/>
      <c r="BT537" s="55"/>
      <c r="BU537" s="55"/>
      <c r="BV537" s="55"/>
      <c r="BW537" s="55"/>
      <c r="BX537" s="55"/>
    </row>
    <row r="538" ht="24.75" customHeight="1">
      <c r="A538" s="55"/>
      <c r="B538" s="65"/>
      <c r="C538" s="6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  <c r="AM538" s="55"/>
      <c r="AN538" s="55"/>
      <c r="AO538" s="55"/>
      <c r="AP538" s="55"/>
      <c r="AQ538" s="55"/>
      <c r="AR538" s="55"/>
      <c r="AS538" s="55"/>
      <c r="AT538" s="55"/>
      <c r="AU538" s="55"/>
      <c r="AV538" s="55"/>
      <c r="AW538" s="55"/>
      <c r="AX538" s="55"/>
      <c r="AY538" s="55"/>
      <c r="AZ538" s="55"/>
      <c r="BA538" s="55"/>
      <c r="BB538" s="55"/>
      <c r="BC538" s="55"/>
      <c r="BD538" s="55"/>
      <c r="BE538" s="55"/>
      <c r="BF538" s="55"/>
      <c r="BG538" s="55"/>
      <c r="BH538" s="55"/>
      <c r="BI538" s="55"/>
      <c r="BJ538" s="55"/>
      <c r="BK538" s="55"/>
      <c r="BL538" s="55"/>
      <c r="BM538" s="55"/>
      <c r="BN538" s="66"/>
      <c r="BO538" s="66"/>
      <c r="BP538" s="66"/>
      <c r="BQ538" s="55"/>
      <c r="BR538" s="55"/>
      <c r="BS538" s="55"/>
      <c r="BT538" s="55"/>
      <c r="BU538" s="55"/>
      <c r="BV538" s="55"/>
      <c r="BW538" s="55"/>
      <c r="BX538" s="55"/>
    </row>
    <row r="539" ht="24.75" customHeight="1">
      <c r="A539" s="55"/>
      <c r="B539" s="65"/>
      <c r="C539" s="6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55"/>
      <c r="BI539" s="55"/>
      <c r="BJ539" s="55"/>
      <c r="BK539" s="55"/>
      <c r="BL539" s="55"/>
      <c r="BM539" s="55"/>
      <c r="BN539" s="66"/>
      <c r="BO539" s="66"/>
      <c r="BP539" s="66"/>
      <c r="BQ539" s="55"/>
      <c r="BR539" s="55"/>
      <c r="BS539" s="55"/>
      <c r="BT539" s="55"/>
      <c r="BU539" s="55"/>
      <c r="BV539" s="55"/>
      <c r="BW539" s="55"/>
      <c r="BX539" s="55"/>
    </row>
    <row r="540" ht="24.75" customHeight="1">
      <c r="A540" s="55"/>
      <c r="B540" s="65"/>
      <c r="C540" s="6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  <c r="BA540" s="55"/>
      <c r="BB540" s="55"/>
      <c r="BC540" s="55"/>
      <c r="BD540" s="55"/>
      <c r="BE540" s="55"/>
      <c r="BF540" s="55"/>
      <c r="BG540" s="55"/>
      <c r="BH540" s="55"/>
      <c r="BI540" s="55"/>
      <c r="BJ540" s="55"/>
      <c r="BK540" s="55"/>
      <c r="BL540" s="55"/>
      <c r="BM540" s="55"/>
      <c r="BN540" s="66"/>
      <c r="BO540" s="66"/>
      <c r="BP540" s="66"/>
      <c r="BQ540" s="55"/>
      <c r="BR540" s="55"/>
      <c r="BS540" s="55"/>
      <c r="BT540" s="55"/>
      <c r="BU540" s="55"/>
      <c r="BV540" s="55"/>
      <c r="BW540" s="55"/>
      <c r="BX540" s="55"/>
    </row>
    <row r="541" ht="24.75" customHeight="1">
      <c r="A541" s="55"/>
      <c r="B541" s="65"/>
      <c r="C541" s="6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  <c r="BA541" s="55"/>
      <c r="BB541" s="55"/>
      <c r="BC541" s="55"/>
      <c r="BD541" s="55"/>
      <c r="BE541" s="55"/>
      <c r="BF541" s="55"/>
      <c r="BG541" s="55"/>
      <c r="BH541" s="55"/>
      <c r="BI541" s="55"/>
      <c r="BJ541" s="55"/>
      <c r="BK541" s="55"/>
      <c r="BL541" s="55"/>
      <c r="BM541" s="55"/>
      <c r="BN541" s="66"/>
      <c r="BO541" s="66"/>
      <c r="BP541" s="66"/>
      <c r="BQ541" s="55"/>
      <c r="BR541" s="55"/>
      <c r="BS541" s="55"/>
      <c r="BT541" s="55"/>
      <c r="BU541" s="55"/>
      <c r="BV541" s="55"/>
      <c r="BW541" s="55"/>
      <c r="BX541" s="55"/>
    </row>
    <row r="542" ht="24.75" customHeight="1">
      <c r="A542" s="55"/>
      <c r="B542" s="65"/>
      <c r="C542" s="6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  <c r="AX542" s="55"/>
      <c r="AY542" s="55"/>
      <c r="AZ542" s="55"/>
      <c r="BA542" s="55"/>
      <c r="BB542" s="55"/>
      <c r="BC542" s="55"/>
      <c r="BD542" s="55"/>
      <c r="BE542" s="55"/>
      <c r="BF542" s="55"/>
      <c r="BG542" s="55"/>
      <c r="BH542" s="55"/>
      <c r="BI542" s="55"/>
      <c r="BJ542" s="55"/>
      <c r="BK542" s="55"/>
      <c r="BL542" s="55"/>
      <c r="BM542" s="55"/>
      <c r="BN542" s="66"/>
      <c r="BO542" s="66"/>
      <c r="BP542" s="66"/>
      <c r="BQ542" s="55"/>
      <c r="BR542" s="55"/>
      <c r="BS542" s="55"/>
      <c r="BT542" s="55"/>
      <c r="BU542" s="55"/>
      <c r="BV542" s="55"/>
      <c r="BW542" s="55"/>
      <c r="BX542" s="55"/>
    </row>
    <row r="543" ht="24.75" customHeight="1">
      <c r="A543" s="55"/>
      <c r="B543" s="65"/>
      <c r="C543" s="6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  <c r="BA543" s="55"/>
      <c r="BB543" s="55"/>
      <c r="BC543" s="55"/>
      <c r="BD543" s="55"/>
      <c r="BE543" s="55"/>
      <c r="BF543" s="55"/>
      <c r="BG543" s="55"/>
      <c r="BH543" s="55"/>
      <c r="BI543" s="55"/>
      <c r="BJ543" s="55"/>
      <c r="BK543" s="55"/>
      <c r="BL543" s="55"/>
      <c r="BM543" s="55"/>
      <c r="BN543" s="66"/>
      <c r="BO543" s="66"/>
      <c r="BP543" s="66"/>
      <c r="BQ543" s="55"/>
      <c r="BR543" s="55"/>
      <c r="BS543" s="55"/>
      <c r="BT543" s="55"/>
      <c r="BU543" s="55"/>
      <c r="BV543" s="55"/>
      <c r="BW543" s="55"/>
      <c r="BX543" s="55"/>
    </row>
    <row r="544" ht="24.75" customHeight="1">
      <c r="A544" s="55"/>
      <c r="B544" s="65"/>
      <c r="C544" s="6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55"/>
      <c r="BI544" s="55"/>
      <c r="BJ544" s="55"/>
      <c r="BK544" s="55"/>
      <c r="BL544" s="55"/>
      <c r="BM544" s="55"/>
      <c r="BN544" s="66"/>
      <c r="BO544" s="66"/>
      <c r="BP544" s="66"/>
      <c r="BQ544" s="55"/>
      <c r="BR544" s="55"/>
      <c r="BS544" s="55"/>
      <c r="BT544" s="55"/>
      <c r="BU544" s="55"/>
      <c r="BV544" s="55"/>
      <c r="BW544" s="55"/>
      <c r="BX544" s="55"/>
    </row>
    <row r="545" ht="24.75" customHeight="1">
      <c r="A545" s="55"/>
      <c r="B545" s="65"/>
      <c r="C545" s="6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55"/>
      <c r="BI545" s="55"/>
      <c r="BJ545" s="55"/>
      <c r="BK545" s="55"/>
      <c r="BL545" s="55"/>
      <c r="BM545" s="55"/>
      <c r="BN545" s="66"/>
      <c r="BO545" s="66"/>
      <c r="BP545" s="66"/>
      <c r="BQ545" s="55"/>
      <c r="BR545" s="55"/>
      <c r="BS545" s="55"/>
      <c r="BT545" s="55"/>
      <c r="BU545" s="55"/>
      <c r="BV545" s="55"/>
      <c r="BW545" s="55"/>
      <c r="BX545" s="55"/>
    </row>
    <row r="546" ht="24.75" customHeight="1">
      <c r="A546" s="55"/>
      <c r="B546" s="65"/>
      <c r="C546" s="6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  <c r="BA546" s="55"/>
      <c r="BB546" s="55"/>
      <c r="BC546" s="55"/>
      <c r="BD546" s="55"/>
      <c r="BE546" s="55"/>
      <c r="BF546" s="55"/>
      <c r="BG546" s="55"/>
      <c r="BH546" s="55"/>
      <c r="BI546" s="55"/>
      <c r="BJ546" s="55"/>
      <c r="BK546" s="55"/>
      <c r="BL546" s="55"/>
      <c r="BM546" s="55"/>
      <c r="BN546" s="66"/>
      <c r="BO546" s="66"/>
      <c r="BP546" s="66"/>
      <c r="BQ546" s="55"/>
      <c r="BR546" s="55"/>
      <c r="BS546" s="55"/>
      <c r="BT546" s="55"/>
      <c r="BU546" s="55"/>
      <c r="BV546" s="55"/>
      <c r="BW546" s="55"/>
      <c r="BX546" s="55"/>
    </row>
    <row r="547" ht="24.75" customHeight="1">
      <c r="A547" s="55"/>
      <c r="B547" s="65"/>
      <c r="C547" s="6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  <c r="AX547" s="55"/>
      <c r="AY547" s="55"/>
      <c r="AZ547" s="55"/>
      <c r="BA547" s="55"/>
      <c r="BB547" s="55"/>
      <c r="BC547" s="55"/>
      <c r="BD547" s="55"/>
      <c r="BE547" s="55"/>
      <c r="BF547" s="55"/>
      <c r="BG547" s="55"/>
      <c r="BH547" s="55"/>
      <c r="BI547" s="55"/>
      <c r="BJ547" s="55"/>
      <c r="BK547" s="55"/>
      <c r="BL547" s="55"/>
      <c r="BM547" s="55"/>
      <c r="BN547" s="66"/>
      <c r="BO547" s="66"/>
      <c r="BP547" s="66"/>
      <c r="BQ547" s="55"/>
      <c r="BR547" s="55"/>
      <c r="BS547" s="55"/>
      <c r="BT547" s="55"/>
      <c r="BU547" s="55"/>
      <c r="BV547" s="55"/>
      <c r="BW547" s="55"/>
      <c r="BX547" s="55"/>
    </row>
    <row r="548" ht="24.75" customHeight="1">
      <c r="A548" s="55"/>
      <c r="B548" s="65"/>
      <c r="C548" s="6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  <c r="AX548" s="55"/>
      <c r="AY548" s="55"/>
      <c r="AZ548" s="55"/>
      <c r="BA548" s="55"/>
      <c r="BB548" s="55"/>
      <c r="BC548" s="55"/>
      <c r="BD548" s="55"/>
      <c r="BE548" s="55"/>
      <c r="BF548" s="55"/>
      <c r="BG548" s="55"/>
      <c r="BH548" s="55"/>
      <c r="BI548" s="55"/>
      <c r="BJ548" s="55"/>
      <c r="BK548" s="55"/>
      <c r="BL548" s="55"/>
      <c r="BM548" s="55"/>
      <c r="BN548" s="66"/>
      <c r="BO548" s="66"/>
      <c r="BP548" s="66"/>
      <c r="BQ548" s="55"/>
      <c r="BR548" s="55"/>
      <c r="BS548" s="55"/>
      <c r="BT548" s="55"/>
      <c r="BU548" s="55"/>
      <c r="BV548" s="55"/>
      <c r="BW548" s="55"/>
      <c r="BX548" s="55"/>
    </row>
    <row r="549" ht="24.75" customHeight="1">
      <c r="A549" s="55"/>
      <c r="B549" s="65"/>
      <c r="C549" s="6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  <c r="BA549" s="55"/>
      <c r="BB549" s="55"/>
      <c r="BC549" s="55"/>
      <c r="BD549" s="55"/>
      <c r="BE549" s="55"/>
      <c r="BF549" s="55"/>
      <c r="BG549" s="55"/>
      <c r="BH549" s="55"/>
      <c r="BI549" s="55"/>
      <c r="BJ549" s="55"/>
      <c r="BK549" s="55"/>
      <c r="BL549" s="55"/>
      <c r="BM549" s="55"/>
      <c r="BN549" s="66"/>
      <c r="BO549" s="66"/>
      <c r="BP549" s="66"/>
      <c r="BQ549" s="55"/>
      <c r="BR549" s="55"/>
      <c r="BS549" s="55"/>
      <c r="BT549" s="55"/>
      <c r="BU549" s="55"/>
      <c r="BV549" s="55"/>
      <c r="BW549" s="55"/>
      <c r="BX549" s="55"/>
    </row>
    <row r="550" ht="24.75" customHeight="1">
      <c r="A550" s="55"/>
      <c r="B550" s="65"/>
      <c r="C550" s="6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  <c r="BA550" s="55"/>
      <c r="BB550" s="55"/>
      <c r="BC550" s="55"/>
      <c r="BD550" s="55"/>
      <c r="BE550" s="55"/>
      <c r="BF550" s="55"/>
      <c r="BG550" s="55"/>
      <c r="BH550" s="55"/>
      <c r="BI550" s="55"/>
      <c r="BJ550" s="55"/>
      <c r="BK550" s="55"/>
      <c r="BL550" s="55"/>
      <c r="BM550" s="55"/>
      <c r="BN550" s="66"/>
      <c r="BO550" s="66"/>
      <c r="BP550" s="66"/>
      <c r="BQ550" s="55"/>
      <c r="BR550" s="55"/>
      <c r="BS550" s="55"/>
      <c r="BT550" s="55"/>
      <c r="BU550" s="55"/>
      <c r="BV550" s="55"/>
      <c r="BW550" s="55"/>
      <c r="BX550" s="55"/>
    </row>
    <row r="551" ht="24.75" customHeight="1">
      <c r="A551" s="55"/>
      <c r="B551" s="65"/>
      <c r="C551" s="6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  <c r="BA551" s="55"/>
      <c r="BB551" s="55"/>
      <c r="BC551" s="55"/>
      <c r="BD551" s="55"/>
      <c r="BE551" s="55"/>
      <c r="BF551" s="55"/>
      <c r="BG551" s="55"/>
      <c r="BH551" s="55"/>
      <c r="BI551" s="55"/>
      <c r="BJ551" s="55"/>
      <c r="BK551" s="55"/>
      <c r="BL551" s="55"/>
      <c r="BM551" s="55"/>
      <c r="BN551" s="66"/>
      <c r="BO551" s="66"/>
      <c r="BP551" s="66"/>
      <c r="BQ551" s="55"/>
      <c r="BR551" s="55"/>
      <c r="BS551" s="55"/>
      <c r="BT551" s="55"/>
      <c r="BU551" s="55"/>
      <c r="BV551" s="55"/>
      <c r="BW551" s="55"/>
      <c r="BX551" s="55"/>
    </row>
    <row r="552" ht="24.75" customHeight="1">
      <c r="A552" s="55"/>
      <c r="B552" s="65"/>
      <c r="C552" s="6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55"/>
      <c r="BI552" s="55"/>
      <c r="BJ552" s="55"/>
      <c r="BK552" s="55"/>
      <c r="BL552" s="55"/>
      <c r="BM552" s="55"/>
      <c r="BN552" s="66"/>
      <c r="BO552" s="66"/>
      <c r="BP552" s="66"/>
      <c r="BQ552" s="55"/>
      <c r="BR552" s="55"/>
      <c r="BS552" s="55"/>
      <c r="BT552" s="55"/>
      <c r="BU552" s="55"/>
      <c r="BV552" s="55"/>
      <c r="BW552" s="55"/>
      <c r="BX552" s="55"/>
    </row>
    <row r="553" ht="24.75" customHeight="1">
      <c r="A553" s="55"/>
      <c r="B553" s="65"/>
      <c r="C553" s="6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  <c r="AX553" s="55"/>
      <c r="AY553" s="55"/>
      <c r="AZ553" s="55"/>
      <c r="BA553" s="55"/>
      <c r="BB553" s="55"/>
      <c r="BC553" s="55"/>
      <c r="BD553" s="55"/>
      <c r="BE553" s="55"/>
      <c r="BF553" s="55"/>
      <c r="BG553" s="55"/>
      <c r="BH553" s="55"/>
      <c r="BI553" s="55"/>
      <c r="BJ553" s="55"/>
      <c r="BK553" s="55"/>
      <c r="BL553" s="55"/>
      <c r="BM553" s="55"/>
      <c r="BN553" s="66"/>
      <c r="BO553" s="66"/>
      <c r="BP553" s="66"/>
      <c r="BQ553" s="55"/>
      <c r="BR553" s="55"/>
      <c r="BS553" s="55"/>
      <c r="BT553" s="55"/>
      <c r="BU553" s="55"/>
      <c r="BV553" s="55"/>
      <c r="BW553" s="55"/>
      <c r="BX553" s="55"/>
    </row>
    <row r="554" ht="24.75" customHeight="1">
      <c r="A554" s="55"/>
      <c r="B554" s="65"/>
      <c r="C554" s="6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  <c r="AX554" s="55"/>
      <c r="AY554" s="55"/>
      <c r="AZ554" s="55"/>
      <c r="BA554" s="55"/>
      <c r="BB554" s="55"/>
      <c r="BC554" s="55"/>
      <c r="BD554" s="55"/>
      <c r="BE554" s="55"/>
      <c r="BF554" s="55"/>
      <c r="BG554" s="55"/>
      <c r="BH554" s="55"/>
      <c r="BI554" s="55"/>
      <c r="BJ554" s="55"/>
      <c r="BK554" s="55"/>
      <c r="BL554" s="55"/>
      <c r="BM554" s="55"/>
      <c r="BN554" s="66"/>
      <c r="BO554" s="66"/>
      <c r="BP554" s="66"/>
      <c r="BQ554" s="55"/>
      <c r="BR554" s="55"/>
      <c r="BS554" s="55"/>
      <c r="BT554" s="55"/>
      <c r="BU554" s="55"/>
      <c r="BV554" s="55"/>
      <c r="BW554" s="55"/>
      <c r="BX554" s="55"/>
    </row>
    <row r="555" ht="24.75" customHeight="1">
      <c r="A555" s="55"/>
      <c r="B555" s="65"/>
      <c r="C555" s="6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  <c r="AX555" s="55"/>
      <c r="AY555" s="55"/>
      <c r="AZ555" s="55"/>
      <c r="BA555" s="55"/>
      <c r="BB555" s="55"/>
      <c r="BC555" s="55"/>
      <c r="BD555" s="55"/>
      <c r="BE555" s="55"/>
      <c r="BF555" s="55"/>
      <c r="BG555" s="55"/>
      <c r="BH555" s="55"/>
      <c r="BI555" s="55"/>
      <c r="BJ555" s="55"/>
      <c r="BK555" s="55"/>
      <c r="BL555" s="55"/>
      <c r="BM555" s="55"/>
      <c r="BN555" s="66"/>
      <c r="BO555" s="66"/>
      <c r="BP555" s="66"/>
      <c r="BQ555" s="55"/>
      <c r="BR555" s="55"/>
      <c r="BS555" s="55"/>
      <c r="BT555" s="55"/>
      <c r="BU555" s="55"/>
      <c r="BV555" s="55"/>
      <c r="BW555" s="55"/>
      <c r="BX555" s="55"/>
    </row>
    <row r="556" ht="24.75" customHeight="1">
      <c r="A556" s="55"/>
      <c r="B556" s="65"/>
      <c r="C556" s="6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  <c r="AX556" s="55"/>
      <c r="AY556" s="55"/>
      <c r="AZ556" s="55"/>
      <c r="BA556" s="55"/>
      <c r="BB556" s="55"/>
      <c r="BC556" s="55"/>
      <c r="BD556" s="55"/>
      <c r="BE556" s="55"/>
      <c r="BF556" s="55"/>
      <c r="BG556" s="55"/>
      <c r="BH556" s="55"/>
      <c r="BI556" s="55"/>
      <c r="BJ556" s="55"/>
      <c r="BK556" s="55"/>
      <c r="BL556" s="55"/>
      <c r="BM556" s="55"/>
      <c r="BN556" s="66"/>
      <c r="BO556" s="66"/>
      <c r="BP556" s="66"/>
      <c r="BQ556" s="55"/>
      <c r="BR556" s="55"/>
      <c r="BS556" s="55"/>
      <c r="BT556" s="55"/>
      <c r="BU556" s="55"/>
      <c r="BV556" s="55"/>
      <c r="BW556" s="55"/>
      <c r="BX556" s="55"/>
    </row>
    <row r="557" ht="24.75" customHeight="1">
      <c r="A557" s="55"/>
      <c r="B557" s="65"/>
      <c r="C557" s="6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  <c r="AK557" s="55"/>
      <c r="AL557" s="55"/>
      <c r="AM557" s="55"/>
      <c r="AN557" s="55"/>
      <c r="AO557" s="55"/>
      <c r="AP557" s="55"/>
      <c r="AQ557" s="55"/>
      <c r="AR557" s="55"/>
      <c r="AS557" s="55"/>
      <c r="AT557" s="55"/>
      <c r="AU557" s="55"/>
      <c r="AV557" s="55"/>
      <c r="AW557" s="55"/>
      <c r="AX557" s="55"/>
      <c r="AY557" s="55"/>
      <c r="AZ557" s="55"/>
      <c r="BA557" s="55"/>
      <c r="BB557" s="55"/>
      <c r="BC557" s="55"/>
      <c r="BD557" s="55"/>
      <c r="BE557" s="55"/>
      <c r="BF557" s="55"/>
      <c r="BG557" s="55"/>
      <c r="BH557" s="55"/>
      <c r="BI557" s="55"/>
      <c r="BJ557" s="55"/>
      <c r="BK557" s="55"/>
      <c r="BL557" s="55"/>
      <c r="BM557" s="55"/>
      <c r="BN557" s="66"/>
      <c r="BO557" s="66"/>
      <c r="BP557" s="66"/>
      <c r="BQ557" s="55"/>
      <c r="BR557" s="55"/>
      <c r="BS557" s="55"/>
      <c r="BT557" s="55"/>
      <c r="BU557" s="55"/>
      <c r="BV557" s="55"/>
      <c r="BW557" s="55"/>
      <c r="BX557" s="55"/>
    </row>
    <row r="558" ht="24.75" customHeight="1">
      <c r="A558" s="55"/>
      <c r="B558" s="65"/>
      <c r="C558" s="6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5"/>
      <c r="AP558" s="55"/>
      <c r="AQ558" s="55"/>
      <c r="AR558" s="55"/>
      <c r="AS558" s="55"/>
      <c r="AT558" s="55"/>
      <c r="AU558" s="55"/>
      <c r="AV558" s="55"/>
      <c r="AW558" s="55"/>
      <c r="AX558" s="55"/>
      <c r="AY558" s="55"/>
      <c r="AZ558" s="55"/>
      <c r="BA558" s="55"/>
      <c r="BB558" s="55"/>
      <c r="BC558" s="55"/>
      <c r="BD558" s="55"/>
      <c r="BE558" s="55"/>
      <c r="BF558" s="55"/>
      <c r="BG558" s="55"/>
      <c r="BH558" s="55"/>
      <c r="BI558" s="55"/>
      <c r="BJ558" s="55"/>
      <c r="BK558" s="55"/>
      <c r="BL558" s="55"/>
      <c r="BM558" s="55"/>
      <c r="BN558" s="66"/>
      <c r="BO558" s="66"/>
      <c r="BP558" s="66"/>
      <c r="BQ558" s="55"/>
      <c r="BR558" s="55"/>
      <c r="BS558" s="55"/>
      <c r="BT558" s="55"/>
      <c r="BU558" s="55"/>
      <c r="BV558" s="55"/>
      <c r="BW558" s="55"/>
      <c r="BX558" s="55"/>
    </row>
    <row r="559" ht="24.75" customHeight="1">
      <c r="A559" s="55"/>
      <c r="B559" s="65"/>
      <c r="C559" s="6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  <c r="AM559" s="55"/>
      <c r="AN559" s="55"/>
      <c r="AO559" s="55"/>
      <c r="AP559" s="55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55"/>
      <c r="BI559" s="55"/>
      <c r="BJ559" s="55"/>
      <c r="BK559" s="55"/>
      <c r="BL559" s="55"/>
      <c r="BM559" s="55"/>
      <c r="BN559" s="66"/>
      <c r="BO559" s="66"/>
      <c r="BP559" s="66"/>
      <c r="BQ559" s="55"/>
      <c r="BR559" s="55"/>
      <c r="BS559" s="55"/>
      <c r="BT559" s="55"/>
      <c r="BU559" s="55"/>
      <c r="BV559" s="55"/>
      <c r="BW559" s="55"/>
      <c r="BX559" s="55"/>
    </row>
    <row r="560" ht="24.75" customHeight="1">
      <c r="A560" s="55"/>
      <c r="B560" s="65"/>
      <c r="C560" s="6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  <c r="AX560" s="55"/>
      <c r="AY560" s="55"/>
      <c r="AZ560" s="55"/>
      <c r="BA560" s="55"/>
      <c r="BB560" s="55"/>
      <c r="BC560" s="55"/>
      <c r="BD560" s="55"/>
      <c r="BE560" s="55"/>
      <c r="BF560" s="55"/>
      <c r="BG560" s="55"/>
      <c r="BH560" s="55"/>
      <c r="BI560" s="55"/>
      <c r="BJ560" s="55"/>
      <c r="BK560" s="55"/>
      <c r="BL560" s="55"/>
      <c r="BM560" s="55"/>
      <c r="BN560" s="66"/>
      <c r="BO560" s="66"/>
      <c r="BP560" s="66"/>
      <c r="BQ560" s="55"/>
      <c r="BR560" s="55"/>
      <c r="BS560" s="55"/>
      <c r="BT560" s="55"/>
      <c r="BU560" s="55"/>
      <c r="BV560" s="55"/>
      <c r="BW560" s="55"/>
      <c r="BX560" s="55"/>
    </row>
    <row r="561" ht="24.75" customHeight="1">
      <c r="A561" s="55"/>
      <c r="B561" s="65"/>
      <c r="C561" s="6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55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55"/>
      <c r="BI561" s="55"/>
      <c r="BJ561" s="55"/>
      <c r="BK561" s="55"/>
      <c r="BL561" s="55"/>
      <c r="BM561" s="55"/>
      <c r="BN561" s="66"/>
      <c r="BO561" s="66"/>
      <c r="BP561" s="66"/>
      <c r="BQ561" s="55"/>
      <c r="BR561" s="55"/>
      <c r="BS561" s="55"/>
      <c r="BT561" s="55"/>
      <c r="BU561" s="55"/>
      <c r="BV561" s="55"/>
      <c r="BW561" s="55"/>
      <c r="BX561" s="55"/>
    </row>
    <row r="562" ht="24.75" customHeight="1">
      <c r="A562" s="55"/>
      <c r="B562" s="65"/>
      <c r="C562" s="6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  <c r="AZ562" s="55"/>
      <c r="BA562" s="55"/>
      <c r="BB562" s="55"/>
      <c r="BC562" s="55"/>
      <c r="BD562" s="55"/>
      <c r="BE562" s="55"/>
      <c r="BF562" s="55"/>
      <c r="BG562" s="55"/>
      <c r="BH562" s="55"/>
      <c r="BI562" s="55"/>
      <c r="BJ562" s="55"/>
      <c r="BK562" s="55"/>
      <c r="BL562" s="55"/>
      <c r="BM562" s="55"/>
      <c r="BN562" s="66"/>
      <c r="BO562" s="66"/>
      <c r="BP562" s="66"/>
      <c r="BQ562" s="55"/>
      <c r="BR562" s="55"/>
      <c r="BS562" s="55"/>
      <c r="BT562" s="55"/>
      <c r="BU562" s="55"/>
      <c r="BV562" s="55"/>
      <c r="BW562" s="55"/>
      <c r="BX562" s="55"/>
    </row>
    <row r="563" ht="24.75" customHeight="1">
      <c r="A563" s="55"/>
      <c r="B563" s="65"/>
      <c r="C563" s="6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55"/>
      <c r="BI563" s="55"/>
      <c r="BJ563" s="55"/>
      <c r="BK563" s="55"/>
      <c r="BL563" s="55"/>
      <c r="BM563" s="55"/>
      <c r="BN563" s="66"/>
      <c r="BO563" s="66"/>
      <c r="BP563" s="66"/>
      <c r="BQ563" s="55"/>
      <c r="BR563" s="55"/>
      <c r="BS563" s="55"/>
      <c r="BT563" s="55"/>
      <c r="BU563" s="55"/>
      <c r="BV563" s="55"/>
      <c r="BW563" s="55"/>
      <c r="BX563" s="55"/>
    </row>
    <row r="564" ht="24.75" customHeight="1">
      <c r="A564" s="55"/>
      <c r="B564" s="65"/>
      <c r="C564" s="6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55"/>
      <c r="BI564" s="55"/>
      <c r="BJ564" s="55"/>
      <c r="BK564" s="55"/>
      <c r="BL564" s="55"/>
      <c r="BM564" s="55"/>
      <c r="BN564" s="66"/>
      <c r="BO564" s="66"/>
      <c r="BP564" s="66"/>
      <c r="BQ564" s="55"/>
      <c r="BR564" s="55"/>
      <c r="BS564" s="55"/>
      <c r="BT564" s="55"/>
      <c r="BU564" s="55"/>
      <c r="BV564" s="55"/>
      <c r="BW564" s="55"/>
      <c r="BX564" s="55"/>
    </row>
    <row r="565" ht="24.75" customHeight="1">
      <c r="A565" s="55"/>
      <c r="B565" s="65"/>
      <c r="C565" s="6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  <c r="AX565" s="55"/>
      <c r="AY565" s="55"/>
      <c r="AZ565" s="55"/>
      <c r="BA565" s="55"/>
      <c r="BB565" s="55"/>
      <c r="BC565" s="55"/>
      <c r="BD565" s="55"/>
      <c r="BE565" s="55"/>
      <c r="BF565" s="55"/>
      <c r="BG565" s="55"/>
      <c r="BH565" s="55"/>
      <c r="BI565" s="55"/>
      <c r="BJ565" s="55"/>
      <c r="BK565" s="55"/>
      <c r="BL565" s="55"/>
      <c r="BM565" s="55"/>
      <c r="BN565" s="66"/>
      <c r="BO565" s="66"/>
      <c r="BP565" s="66"/>
      <c r="BQ565" s="55"/>
      <c r="BR565" s="55"/>
      <c r="BS565" s="55"/>
      <c r="BT565" s="55"/>
      <c r="BU565" s="55"/>
      <c r="BV565" s="55"/>
      <c r="BW565" s="55"/>
      <c r="BX565" s="55"/>
    </row>
    <row r="566" ht="24.75" customHeight="1">
      <c r="A566" s="55"/>
      <c r="B566" s="65"/>
      <c r="C566" s="6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  <c r="AX566" s="55"/>
      <c r="AY566" s="55"/>
      <c r="AZ566" s="55"/>
      <c r="BA566" s="55"/>
      <c r="BB566" s="55"/>
      <c r="BC566" s="55"/>
      <c r="BD566" s="55"/>
      <c r="BE566" s="55"/>
      <c r="BF566" s="55"/>
      <c r="BG566" s="55"/>
      <c r="BH566" s="55"/>
      <c r="BI566" s="55"/>
      <c r="BJ566" s="55"/>
      <c r="BK566" s="55"/>
      <c r="BL566" s="55"/>
      <c r="BM566" s="55"/>
      <c r="BN566" s="66"/>
      <c r="BO566" s="66"/>
      <c r="BP566" s="66"/>
      <c r="BQ566" s="55"/>
      <c r="BR566" s="55"/>
      <c r="BS566" s="55"/>
      <c r="BT566" s="55"/>
      <c r="BU566" s="55"/>
      <c r="BV566" s="55"/>
      <c r="BW566" s="55"/>
      <c r="BX566" s="55"/>
    </row>
    <row r="567" ht="24.75" customHeight="1">
      <c r="A567" s="55"/>
      <c r="B567" s="65"/>
      <c r="C567" s="6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55"/>
      <c r="BI567" s="55"/>
      <c r="BJ567" s="55"/>
      <c r="BK567" s="55"/>
      <c r="BL567" s="55"/>
      <c r="BM567" s="55"/>
      <c r="BN567" s="66"/>
      <c r="BO567" s="66"/>
      <c r="BP567" s="66"/>
      <c r="BQ567" s="55"/>
      <c r="BR567" s="55"/>
      <c r="BS567" s="55"/>
      <c r="BT567" s="55"/>
      <c r="BU567" s="55"/>
      <c r="BV567" s="55"/>
      <c r="BW567" s="55"/>
      <c r="BX567" s="55"/>
    </row>
    <row r="568" ht="24.75" customHeight="1">
      <c r="A568" s="55"/>
      <c r="B568" s="65"/>
      <c r="C568" s="6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55"/>
      <c r="AP568" s="55"/>
      <c r="AQ568" s="55"/>
      <c r="AR568" s="55"/>
      <c r="AS568" s="55"/>
      <c r="AT568" s="55"/>
      <c r="AU568" s="55"/>
      <c r="AV568" s="55"/>
      <c r="AW568" s="55"/>
      <c r="AX568" s="55"/>
      <c r="AY568" s="55"/>
      <c r="AZ568" s="55"/>
      <c r="BA568" s="55"/>
      <c r="BB568" s="55"/>
      <c r="BC568" s="55"/>
      <c r="BD568" s="55"/>
      <c r="BE568" s="55"/>
      <c r="BF568" s="55"/>
      <c r="BG568" s="55"/>
      <c r="BH568" s="55"/>
      <c r="BI568" s="55"/>
      <c r="BJ568" s="55"/>
      <c r="BK568" s="55"/>
      <c r="BL568" s="55"/>
      <c r="BM568" s="55"/>
      <c r="BN568" s="66"/>
      <c r="BO568" s="66"/>
      <c r="BP568" s="66"/>
      <c r="BQ568" s="55"/>
      <c r="BR568" s="55"/>
      <c r="BS568" s="55"/>
      <c r="BT568" s="55"/>
      <c r="BU568" s="55"/>
      <c r="BV568" s="55"/>
      <c r="BW568" s="55"/>
      <c r="BX568" s="55"/>
    </row>
    <row r="569" ht="24.75" customHeight="1">
      <c r="A569" s="55"/>
      <c r="B569" s="65"/>
      <c r="C569" s="6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  <c r="AX569" s="55"/>
      <c r="AY569" s="55"/>
      <c r="AZ569" s="55"/>
      <c r="BA569" s="55"/>
      <c r="BB569" s="55"/>
      <c r="BC569" s="55"/>
      <c r="BD569" s="55"/>
      <c r="BE569" s="55"/>
      <c r="BF569" s="55"/>
      <c r="BG569" s="55"/>
      <c r="BH569" s="55"/>
      <c r="BI569" s="55"/>
      <c r="BJ569" s="55"/>
      <c r="BK569" s="55"/>
      <c r="BL569" s="55"/>
      <c r="BM569" s="55"/>
      <c r="BN569" s="66"/>
      <c r="BO569" s="66"/>
      <c r="BP569" s="66"/>
      <c r="BQ569" s="55"/>
      <c r="BR569" s="55"/>
      <c r="BS569" s="55"/>
      <c r="BT569" s="55"/>
      <c r="BU569" s="55"/>
      <c r="BV569" s="55"/>
      <c r="BW569" s="55"/>
      <c r="BX569" s="55"/>
    </row>
    <row r="570" ht="24.75" customHeight="1">
      <c r="A570" s="55"/>
      <c r="B570" s="65"/>
      <c r="C570" s="6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55"/>
      <c r="BF570" s="55"/>
      <c r="BG570" s="55"/>
      <c r="BH570" s="55"/>
      <c r="BI570" s="55"/>
      <c r="BJ570" s="55"/>
      <c r="BK570" s="55"/>
      <c r="BL570" s="55"/>
      <c r="BM570" s="55"/>
      <c r="BN570" s="66"/>
      <c r="BO570" s="66"/>
      <c r="BP570" s="66"/>
      <c r="BQ570" s="55"/>
      <c r="BR570" s="55"/>
      <c r="BS570" s="55"/>
      <c r="BT570" s="55"/>
      <c r="BU570" s="55"/>
      <c r="BV570" s="55"/>
      <c r="BW570" s="55"/>
      <c r="BX570" s="55"/>
    </row>
    <row r="571" ht="24.75" customHeight="1">
      <c r="A571" s="55"/>
      <c r="B571" s="65"/>
      <c r="C571" s="6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  <c r="AX571" s="55"/>
      <c r="AY571" s="55"/>
      <c r="AZ571" s="55"/>
      <c r="BA571" s="55"/>
      <c r="BB571" s="55"/>
      <c r="BC571" s="55"/>
      <c r="BD571" s="55"/>
      <c r="BE571" s="55"/>
      <c r="BF571" s="55"/>
      <c r="BG571" s="55"/>
      <c r="BH571" s="55"/>
      <c r="BI571" s="55"/>
      <c r="BJ571" s="55"/>
      <c r="BK571" s="55"/>
      <c r="BL571" s="55"/>
      <c r="BM571" s="55"/>
      <c r="BN571" s="66"/>
      <c r="BO571" s="66"/>
      <c r="BP571" s="66"/>
      <c r="BQ571" s="55"/>
      <c r="BR571" s="55"/>
      <c r="BS571" s="55"/>
      <c r="BT571" s="55"/>
      <c r="BU571" s="55"/>
      <c r="BV571" s="55"/>
      <c r="BW571" s="55"/>
      <c r="BX571" s="55"/>
    </row>
    <row r="572" ht="24.75" customHeight="1">
      <c r="A572" s="55"/>
      <c r="B572" s="65"/>
      <c r="C572" s="6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55"/>
      <c r="AP572" s="55"/>
      <c r="AQ572" s="55"/>
      <c r="AR572" s="55"/>
      <c r="AS572" s="55"/>
      <c r="AT572" s="55"/>
      <c r="AU572" s="55"/>
      <c r="AV572" s="55"/>
      <c r="AW572" s="55"/>
      <c r="AX572" s="55"/>
      <c r="AY572" s="55"/>
      <c r="AZ572" s="55"/>
      <c r="BA572" s="55"/>
      <c r="BB572" s="55"/>
      <c r="BC572" s="55"/>
      <c r="BD572" s="55"/>
      <c r="BE572" s="55"/>
      <c r="BF572" s="55"/>
      <c r="BG572" s="55"/>
      <c r="BH572" s="55"/>
      <c r="BI572" s="55"/>
      <c r="BJ572" s="55"/>
      <c r="BK572" s="55"/>
      <c r="BL572" s="55"/>
      <c r="BM572" s="55"/>
      <c r="BN572" s="66"/>
      <c r="BO572" s="66"/>
      <c r="BP572" s="66"/>
      <c r="BQ572" s="55"/>
      <c r="BR572" s="55"/>
      <c r="BS572" s="55"/>
      <c r="BT572" s="55"/>
      <c r="BU572" s="55"/>
      <c r="BV572" s="55"/>
      <c r="BW572" s="55"/>
      <c r="BX572" s="55"/>
    </row>
    <row r="573" ht="24.75" customHeight="1">
      <c r="A573" s="55"/>
      <c r="B573" s="65"/>
      <c r="C573" s="6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55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55"/>
      <c r="BI573" s="55"/>
      <c r="BJ573" s="55"/>
      <c r="BK573" s="55"/>
      <c r="BL573" s="55"/>
      <c r="BM573" s="55"/>
      <c r="BN573" s="66"/>
      <c r="BO573" s="66"/>
      <c r="BP573" s="66"/>
      <c r="BQ573" s="55"/>
      <c r="BR573" s="55"/>
      <c r="BS573" s="55"/>
      <c r="BT573" s="55"/>
      <c r="BU573" s="55"/>
      <c r="BV573" s="55"/>
      <c r="BW573" s="55"/>
      <c r="BX573" s="55"/>
    </row>
    <row r="574" ht="24.75" customHeight="1">
      <c r="A574" s="55"/>
      <c r="B574" s="65"/>
      <c r="C574" s="6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55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55"/>
      <c r="BI574" s="55"/>
      <c r="BJ574" s="55"/>
      <c r="BK574" s="55"/>
      <c r="BL574" s="55"/>
      <c r="BM574" s="55"/>
      <c r="BN574" s="66"/>
      <c r="BO574" s="66"/>
      <c r="BP574" s="66"/>
      <c r="BQ574" s="55"/>
      <c r="BR574" s="55"/>
      <c r="BS574" s="55"/>
      <c r="BT574" s="55"/>
      <c r="BU574" s="55"/>
      <c r="BV574" s="55"/>
      <c r="BW574" s="55"/>
      <c r="BX574" s="55"/>
    </row>
    <row r="575" ht="24.75" customHeight="1">
      <c r="A575" s="55"/>
      <c r="B575" s="65"/>
      <c r="C575" s="6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55"/>
      <c r="AW575" s="55"/>
      <c r="AX575" s="55"/>
      <c r="AY575" s="55"/>
      <c r="AZ575" s="55"/>
      <c r="BA575" s="55"/>
      <c r="BB575" s="55"/>
      <c r="BC575" s="55"/>
      <c r="BD575" s="55"/>
      <c r="BE575" s="55"/>
      <c r="BF575" s="55"/>
      <c r="BG575" s="55"/>
      <c r="BH575" s="55"/>
      <c r="BI575" s="55"/>
      <c r="BJ575" s="55"/>
      <c r="BK575" s="55"/>
      <c r="BL575" s="55"/>
      <c r="BM575" s="55"/>
      <c r="BN575" s="66"/>
      <c r="BO575" s="66"/>
      <c r="BP575" s="66"/>
      <c r="BQ575" s="55"/>
      <c r="BR575" s="55"/>
      <c r="BS575" s="55"/>
      <c r="BT575" s="55"/>
      <c r="BU575" s="55"/>
      <c r="BV575" s="55"/>
      <c r="BW575" s="55"/>
      <c r="BX575" s="55"/>
    </row>
    <row r="576" ht="24.75" customHeight="1">
      <c r="A576" s="55"/>
      <c r="B576" s="65"/>
      <c r="C576" s="6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55"/>
      <c r="AZ576" s="55"/>
      <c r="BA576" s="55"/>
      <c r="BB576" s="55"/>
      <c r="BC576" s="55"/>
      <c r="BD576" s="55"/>
      <c r="BE576" s="55"/>
      <c r="BF576" s="55"/>
      <c r="BG576" s="55"/>
      <c r="BH576" s="55"/>
      <c r="BI576" s="55"/>
      <c r="BJ576" s="55"/>
      <c r="BK576" s="55"/>
      <c r="BL576" s="55"/>
      <c r="BM576" s="55"/>
      <c r="BN576" s="66"/>
      <c r="BO576" s="66"/>
      <c r="BP576" s="66"/>
      <c r="BQ576" s="55"/>
      <c r="BR576" s="55"/>
      <c r="BS576" s="55"/>
      <c r="BT576" s="55"/>
      <c r="BU576" s="55"/>
      <c r="BV576" s="55"/>
      <c r="BW576" s="55"/>
      <c r="BX576" s="55"/>
    </row>
    <row r="577" ht="24.75" customHeight="1">
      <c r="A577" s="55"/>
      <c r="B577" s="65"/>
      <c r="C577" s="6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  <c r="AR577" s="55"/>
      <c r="AS577" s="55"/>
      <c r="AT577" s="55"/>
      <c r="AU577" s="55"/>
      <c r="AV577" s="55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55"/>
      <c r="BI577" s="55"/>
      <c r="BJ577" s="55"/>
      <c r="BK577" s="55"/>
      <c r="BL577" s="55"/>
      <c r="BM577" s="55"/>
      <c r="BN577" s="66"/>
      <c r="BO577" s="66"/>
      <c r="BP577" s="66"/>
      <c r="BQ577" s="55"/>
      <c r="BR577" s="55"/>
      <c r="BS577" s="55"/>
      <c r="BT577" s="55"/>
      <c r="BU577" s="55"/>
      <c r="BV577" s="55"/>
      <c r="BW577" s="55"/>
      <c r="BX577" s="55"/>
    </row>
    <row r="578" ht="24.75" customHeight="1">
      <c r="A578" s="55"/>
      <c r="B578" s="65"/>
      <c r="C578" s="6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  <c r="AR578" s="55"/>
      <c r="AS578" s="55"/>
      <c r="AT578" s="55"/>
      <c r="AU578" s="55"/>
      <c r="AV578" s="55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55"/>
      <c r="BI578" s="55"/>
      <c r="BJ578" s="55"/>
      <c r="BK578" s="55"/>
      <c r="BL578" s="55"/>
      <c r="BM578" s="55"/>
      <c r="BN578" s="66"/>
      <c r="BO578" s="66"/>
      <c r="BP578" s="66"/>
      <c r="BQ578" s="55"/>
      <c r="BR578" s="55"/>
      <c r="BS578" s="55"/>
      <c r="BT578" s="55"/>
      <c r="BU578" s="55"/>
      <c r="BV578" s="55"/>
      <c r="BW578" s="55"/>
      <c r="BX578" s="55"/>
    </row>
    <row r="579" ht="24.75" customHeight="1">
      <c r="A579" s="55"/>
      <c r="B579" s="65"/>
      <c r="C579" s="6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55"/>
      <c r="BI579" s="55"/>
      <c r="BJ579" s="55"/>
      <c r="BK579" s="55"/>
      <c r="BL579" s="55"/>
      <c r="BM579" s="55"/>
      <c r="BN579" s="66"/>
      <c r="BO579" s="66"/>
      <c r="BP579" s="66"/>
      <c r="BQ579" s="55"/>
      <c r="BR579" s="55"/>
      <c r="BS579" s="55"/>
      <c r="BT579" s="55"/>
      <c r="BU579" s="55"/>
      <c r="BV579" s="55"/>
      <c r="BW579" s="55"/>
      <c r="BX579" s="55"/>
    </row>
    <row r="580" ht="24.75" customHeight="1">
      <c r="A580" s="55"/>
      <c r="B580" s="65"/>
      <c r="C580" s="6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5"/>
      <c r="AP580" s="55"/>
      <c r="AQ580" s="55"/>
      <c r="AR580" s="55"/>
      <c r="AS580" s="55"/>
      <c r="AT580" s="55"/>
      <c r="AU580" s="55"/>
      <c r="AV580" s="55"/>
      <c r="AW580" s="55"/>
      <c r="AX580" s="55"/>
      <c r="AY580" s="55"/>
      <c r="AZ580" s="55"/>
      <c r="BA580" s="55"/>
      <c r="BB580" s="55"/>
      <c r="BC580" s="55"/>
      <c r="BD580" s="55"/>
      <c r="BE580" s="55"/>
      <c r="BF580" s="55"/>
      <c r="BG580" s="55"/>
      <c r="BH580" s="55"/>
      <c r="BI580" s="55"/>
      <c r="BJ580" s="55"/>
      <c r="BK580" s="55"/>
      <c r="BL580" s="55"/>
      <c r="BM580" s="55"/>
      <c r="BN580" s="66"/>
      <c r="BO580" s="66"/>
      <c r="BP580" s="66"/>
      <c r="BQ580" s="55"/>
      <c r="BR580" s="55"/>
      <c r="BS580" s="55"/>
      <c r="BT580" s="55"/>
      <c r="BU580" s="55"/>
      <c r="BV580" s="55"/>
      <c r="BW580" s="55"/>
      <c r="BX580" s="55"/>
    </row>
    <row r="581" ht="24.75" customHeight="1">
      <c r="A581" s="55"/>
      <c r="B581" s="65"/>
      <c r="C581" s="6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  <c r="AM581" s="55"/>
      <c r="AN581" s="55"/>
      <c r="AO581" s="55"/>
      <c r="AP581" s="55"/>
      <c r="AQ581" s="55"/>
      <c r="AR581" s="55"/>
      <c r="AS581" s="55"/>
      <c r="AT581" s="55"/>
      <c r="AU581" s="55"/>
      <c r="AV581" s="55"/>
      <c r="AW581" s="55"/>
      <c r="AX581" s="55"/>
      <c r="AY581" s="55"/>
      <c r="AZ581" s="55"/>
      <c r="BA581" s="55"/>
      <c r="BB581" s="55"/>
      <c r="BC581" s="55"/>
      <c r="BD581" s="55"/>
      <c r="BE581" s="55"/>
      <c r="BF581" s="55"/>
      <c r="BG581" s="55"/>
      <c r="BH581" s="55"/>
      <c r="BI581" s="55"/>
      <c r="BJ581" s="55"/>
      <c r="BK581" s="55"/>
      <c r="BL581" s="55"/>
      <c r="BM581" s="55"/>
      <c r="BN581" s="66"/>
      <c r="BO581" s="66"/>
      <c r="BP581" s="66"/>
      <c r="BQ581" s="55"/>
      <c r="BR581" s="55"/>
      <c r="BS581" s="55"/>
      <c r="BT581" s="55"/>
      <c r="BU581" s="55"/>
      <c r="BV581" s="55"/>
      <c r="BW581" s="55"/>
      <c r="BX581" s="55"/>
    </row>
    <row r="582" ht="24.75" customHeight="1">
      <c r="A582" s="55"/>
      <c r="B582" s="65"/>
      <c r="C582" s="6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55"/>
      <c r="AR582" s="55"/>
      <c r="AS582" s="55"/>
      <c r="AT582" s="55"/>
      <c r="AU582" s="55"/>
      <c r="AV582" s="55"/>
      <c r="AW582" s="55"/>
      <c r="AX582" s="55"/>
      <c r="AY582" s="55"/>
      <c r="AZ582" s="55"/>
      <c r="BA582" s="55"/>
      <c r="BB582" s="55"/>
      <c r="BC582" s="55"/>
      <c r="BD582" s="55"/>
      <c r="BE582" s="55"/>
      <c r="BF582" s="55"/>
      <c r="BG582" s="55"/>
      <c r="BH582" s="55"/>
      <c r="BI582" s="55"/>
      <c r="BJ582" s="55"/>
      <c r="BK582" s="55"/>
      <c r="BL582" s="55"/>
      <c r="BM582" s="55"/>
      <c r="BN582" s="66"/>
      <c r="BO582" s="66"/>
      <c r="BP582" s="66"/>
      <c r="BQ582" s="55"/>
      <c r="BR582" s="55"/>
      <c r="BS582" s="55"/>
      <c r="BT582" s="55"/>
      <c r="BU582" s="55"/>
      <c r="BV582" s="55"/>
      <c r="BW582" s="55"/>
      <c r="BX582" s="55"/>
    </row>
    <row r="583" ht="24.75" customHeight="1">
      <c r="A583" s="55"/>
      <c r="B583" s="65"/>
      <c r="C583" s="6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  <c r="AK583" s="55"/>
      <c r="AL583" s="55"/>
      <c r="AM583" s="55"/>
      <c r="AN583" s="55"/>
      <c r="AO583" s="55"/>
      <c r="AP583" s="55"/>
      <c r="AQ583" s="55"/>
      <c r="AR583" s="55"/>
      <c r="AS583" s="55"/>
      <c r="AT583" s="55"/>
      <c r="AU583" s="55"/>
      <c r="AV583" s="55"/>
      <c r="AW583" s="55"/>
      <c r="AX583" s="55"/>
      <c r="AY583" s="55"/>
      <c r="AZ583" s="55"/>
      <c r="BA583" s="55"/>
      <c r="BB583" s="55"/>
      <c r="BC583" s="55"/>
      <c r="BD583" s="55"/>
      <c r="BE583" s="55"/>
      <c r="BF583" s="55"/>
      <c r="BG583" s="55"/>
      <c r="BH583" s="55"/>
      <c r="BI583" s="55"/>
      <c r="BJ583" s="55"/>
      <c r="BK583" s="55"/>
      <c r="BL583" s="55"/>
      <c r="BM583" s="55"/>
      <c r="BN583" s="66"/>
      <c r="BO583" s="66"/>
      <c r="BP583" s="66"/>
      <c r="BQ583" s="55"/>
      <c r="BR583" s="55"/>
      <c r="BS583" s="55"/>
      <c r="BT583" s="55"/>
      <c r="BU583" s="55"/>
      <c r="BV583" s="55"/>
      <c r="BW583" s="55"/>
      <c r="BX583" s="55"/>
    </row>
    <row r="584" ht="24.75" customHeight="1">
      <c r="A584" s="55"/>
      <c r="B584" s="65"/>
      <c r="C584" s="6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  <c r="AX584" s="55"/>
      <c r="AY584" s="55"/>
      <c r="AZ584" s="55"/>
      <c r="BA584" s="55"/>
      <c r="BB584" s="55"/>
      <c r="BC584" s="55"/>
      <c r="BD584" s="55"/>
      <c r="BE584" s="55"/>
      <c r="BF584" s="55"/>
      <c r="BG584" s="55"/>
      <c r="BH584" s="55"/>
      <c r="BI584" s="55"/>
      <c r="BJ584" s="55"/>
      <c r="BK584" s="55"/>
      <c r="BL584" s="55"/>
      <c r="BM584" s="55"/>
      <c r="BN584" s="66"/>
      <c r="BO584" s="66"/>
      <c r="BP584" s="66"/>
      <c r="BQ584" s="55"/>
      <c r="BR584" s="55"/>
      <c r="BS584" s="55"/>
      <c r="BT584" s="55"/>
      <c r="BU584" s="55"/>
      <c r="BV584" s="55"/>
      <c r="BW584" s="55"/>
      <c r="BX584" s="55"/>
    </row>
    <row r="585" ht="24.75" customHeight="1">
      <c r="A585" s="55"/>
      <c r="B585" s="65"/>
      <c r="C585" s="6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55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55"/>
      <c r="BI585" s="55"/>
      <c r="BJ585" s="55"/>
      <c r="BK585" s="55"/>
      <c r="BL585" s="55"/>
      <c r="BM585" s="55"/>
      <c r="BN585" s="66"/>
      <c r="BO585" s="66"/>
      <c r="BP585" s="66"/>
      <c r="BQ585" s="55"/>
      <c r="BR585" s="55"/>
      <c r="BS585" s="55"/>
      <c r="BT585" s="55"/>
      <c r="BU585" s="55"/>
      <c r="BV585" s="55"/>
      <c r="BW585" s="55"/>
      <c r="BX585" s="55"/>
    </row>
    <row r="586" ht="24.75" customHeight="1">
      <c r="A586" s="55"/>
      <c r="B586" s="65"/>
      <c r="C586" s="6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55"/>
      <c r="BI586" s="55"/>
      <c r="BJ586" s="55"/>
      <c r="BK586" s="55"/>
      <c r="BL586" s="55"/>
      <c r="BM586" s="55"/>
      <c r="BN586" s="66"/>
      <c r="BO586" s="66"/>
      <c r="BP586" s="66"/>
      <c r="BQ586" s="55"/>
      <c r="BR586" s="55"/>
      <c r="BS586" s="55"/>
      <c r="BT586" s="55"/>
      <c r="BU586" s="55"/>
      <c r="BV586" s="55"/>
      <c r="BW586" s="55"/>
      <c r="BX586" s="55"/>
    </row>
    <row r="587" ht="24.75" customHeight="1">
      <c r="A587" s="55"/>
      <c r="B587" s="65"/>
      <c r="C587" s="6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  <c r="AK587" s="55"/>
      <c r="AL587" s="55"/>
      <c r="AM587" s="55"/>
      <c r="AN587" s="55"/>
      <c r="AO587" s="55"/>
      <c r="AP587" s="55"/>
      <c r="AQ587" s="55"/>
      <c r="AR587" s="55"/>
      <c r="AS587" s="55"/>
      <c r="AT587" s="55"/>
      <c r="AU587" s="55"/>
      <c r="AV587" s="55"/>
      <c r="AW587" s="55"/>
      <c r="AX587" s="55"/>
      <c r="AY587" s="55"/>
      <c r="AZ587" s="55"/>
      <c r="BA587" s="55"/>
      <c r="BB587" s="55"/>
      <c r="BC587" s="55"/>
      <c r="BD587" s="55"/>
      <c r="BE587" s="55"/>
      <c r="BF587" s="55"/>
      <c r="BG587" s="55"/>
      <c r="BH587" s="55"/>
      <c r="BI587" s="55"/>
      <c r="BJ587" s="55"/>
      <c r="BK587" s="55"/>
      <c r="BL587" s="55"/>
      <c r="BM587" s="55"/>
      <c r="BN587" s="66"/>
      <c r="BO587" s="66"/>
      <c r="BP587" s="66"/>
      <c r="BQ587" s="55"/>
      <c r="BR587" s="55"/>
      <c r="BS587" s="55"/>
      <c r="BT587" s="55"/>
      <c r="BU587" s="55"/>
      <c r="BV587" s="55"/>
      <c r="BW587" s="55"/>
      <c r="BX587" s="55"/>
    </row>
    <row r="588" ht="24.75" customHeight="1">
      <c r="A588" s="55"/>
      <c r="B588" s="65"/>
      <c r="C588" s="6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5"/>
      <c r="AP588" s="55"/>
      <c r="AQ588" s="55"/>
      <c r="AR588" s="55"/>
      <c r="AS588" s="55"/>
      <c r="AT588" s="55"/>
      <c r="AU588" s="55"/>
      <c r="AV588" s="55"/>
      <c r="AW588" s="55"/>
      <c r="AX588" s="55"/>
      <c r="AY588" s="55"/>
      <c r="AZ588" s="55"/>
      <c r="BA588" s="55"/>
      <c r="BB588" s="55"/>
      <c r="BC588" s="55"/>
      <c r="BD588" s="55"/>
      <c r="BE588" s="55"/>
      <c r="BF588" s="55"/>
      <c r="BG588" s="55"/>
      <c r="BH588" s="55"/>
      <c r="BI588" s="55"/>
      <c r="BJ588" s="55"/>
      <c r="BK588" s="55"/>
      <c r="BL588" s="55"/>
      <c r="BM588" s="55"/>
      <c r="BN588" s="66"/>
      <c r="BO588" s="66"/>
      <c r="BP588" s="66"/>
      <c r="BQ588" s="55"/>
      <c r="BR588" s="55"/>
      <c r="BS588" s="55"/>
      <c r="BT588" s="55"/>
      <c r="BU588" s="55"/>
      <c r="BV588" s="55"/>
      <c r="BW588" s="55"/>
      <c r="BX588" s="55"/>
    </row>
    <row r="589" ht="24.75" customHeight="1">
      <c r="A589" s="55"/>
      <c r="B589" s="65"/>
      <c r="C589" s="6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5"/>
      <c r="AP589" s="55"/>
      <c r="AQ589" s="55"/>
      <c r="AR589" s="55"/>
      <c r="AS589" s="55"/>
      <c r="AT589" s="55"/>
      <c r="AU589" s="55"/>
      <c r="AV589" s="55"/>
      <c r="AW589" s="55"/>
      <c r="AX589" s="55"/>
      <c r="AY589" s="55"/>
      <c r="AZ589" s="55"/>
      <c r="BA589" s="55"/>
      <c r="BB589" s="55"/>
      <c r="BC589" s="55"/>
      <c r="BD589" s="55"/>
      <c r="BE589" s="55"/>
      <c r="BF589" s="55"/>
      <c r="BG589" s="55"/>
      <c r="BH589" s="55"/>
      <c r="BI589" s="55"/>
      <c r="BJ589" s="55"/>
      <c r="BK589" s="55"/>
      <c r="BL589" s="55"/>
      <c r="BM589" s="55"/>
      <c r="BN589" s="66"/>
      <c r="BO589" s="66"/>
      <c r="BP589" s="66"/>
      <c r="BQ589" s="55"/>
      <c r="BR589" s="55"/>
      <c r="BS589" s="55"/>
      <c r="BT589" s="55"/>
      <c r="BU589" s="55"/>
      <c r="BV589" s="55"/>
      <c r="BW589" s="55"/>
      <c r="BX589" s="55"/>
    </row>
    <row r="590" ht="24.75" customHeight="1">
      <c r="A590" s="55"/>
      <c r="B590" s="65"/>
      <c r="C590" s="6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55"/>
      <c r="BI590" s="55"/>
      <c r="BJ590" s="55"/>
      <c r="BK590" s="55"/>
      <c r="BL590" s="55"/>
      <c r="BM590" s="55"/>
      <c r="BN590" s="66"/>
      <c r="BO590" s="66"/>
      <c r="BP590" s="66"/>
      <c r="BQ590" s="55"/>
      <c r="BR590" s="55"/>
      <c r="BS590" s="55"/>
      <c r="BT590" s="55"/>
      <c r="BU590" s="55"/>
      <c r="BV590" s="55"/>
      <c r="BW590" s="55"/>
      <c r="BX590" s="55"/>
    </row>
    <row r="591" ht="24.75" customHeight="1">
      <c r="A591" s="55"/>
      <c r="B591" s="65"/>
      <c r="C591" s="6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  <c r="AX591" s="55"/>
      <c r="AY591" s="55"/>
      <c r="AZ591" s="55"/>
      <c r="BA591" s="55"/>
      <c r="BB591" s="55"/>
      <c r="BC591" s="55"/>
      <c r="BD591" s="55"/>
      <c r="BE591" s="55"/>
      <c r="BF591" s="55"/>
      <c r="BG591" s="55"/>
      <c r="BH591" s="55"/>
      <c r="BI591" s="55"/>
      <c r="BJ591" s="55"/>
      <c r="BK591" s="55"/>
      <c r="BL591" s="55"/>
      <c r="BM591" s="55"/>
      <c r="BN591" s="66"/>
      <c r="BO591" s="66"/>
      <c r="BP591" s="66"/>
      <c r="BQ591" s="55"/>
      <c r="BR591" s="55"/>
      <c r="BS591" s="55"/>
      <c r="BT591" s="55"/>
      <c r="BU591" s="55"/>
      <c r="BV591" s="55"/>
      <c r="BW591" s="55"/>
      <c r="BX591" s="55"/>
    </row>
    <row r="592" ht="24.75" customHeight="1">
      <c r="A592" s="55"/>
      <c r="B592" s="65"/>
      <c r="C592" s="6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  <c r="BA592" s="55"/>
      <c r="BB592" s="55"/>
      <c r="BC592" s="55"/>
      <c r="BD592" s="55"/>
      <c r="BE592" s="55"/>
      <c r="BF592" s="55"/>
      <c r="BG592" s="55"/>
      <c r="BH592" s="55"/>
      <c r="BI592" s="55"/>
      <c r="BJ592" s="55"/>
      <c r="BK592" s="55"/>
      <c r="BL592" s="55"/>
      <c r="BM592" s="55"/>
      <c r="BN592" s="66"/>
      <c r="BO592" s="66"/>
      <c r="BP592" s="66"/>
      <c r="BQ592" s="55"/>
      <c r="BR592" s="55"/>
      <c r="BS592" s="55"/>
      <c r="BT592" s="55"/>
      <c r="BU592" s="55"/>
      <c r="BV592" s="55"/>
      <c r="BW592" s="55"/>
      <c r="BX592" s="55"/>
    </row>
    <row r="593" ht="24.75" customHeight="1">
      <c r="A593" s="55"/>
      <c r="B593" s="65"/>
      <c r="C593" s="6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  <c r="BG593" s="55"/>
      <c r="BH593" s="55"/>
      <c r="BI593" s="55"/>
      <c r="BJ593" s="55"/>
      <c r="BK593" s="55"/>
      <c r="BL593" s="55"/>
      <c r="BM593" s="55"/>
      <c r="BN593" s="66"/>
      <c r="BO593" s="66"/>
      <c r="BP593" s="66"/>
      <c r="BQ593" s="55"/>
      <c r="BR593" s="55"/>
      <c r="BS593" s="55"/>
      <c r="BT593" s="55"/>
      <c r="BU593" s="55"/>
      <c r="BV593" s="55"/>
      <c r="BW593" s="55"/>
      <c r="BX593" s="55"/>
    </row>
    <row r="594" ht="24.75" customHeight="1">
      <c r="A594" s="55"/>
      <c r="B594" s="65"/>
      <c r="C594" s="6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  <c r="AX594" s="55"/>
      <c r="AY594" s="55"/>
      <c r="AZ594" s="55"/>
      <c r="BA594" s="55"/>
      <c r="BB594" s="55"/>
      <c r="BC594" s="55"/>
      <c r="BD594" s="55"/>
      <c r="BE594" s="55"/>
      <c r="BF594" s="55"/>
      <c r="BG594" s="55"/>
      <c r="BH594" s="55"/>
      <c r="BI594" s="55"/>
      <c r="BJ594" s="55"/>
      <c r="BK594" s="55"/>
      <c r="BL594" s="55"/>
      <c r="BM594" s="55"/>
      <c r="BN594" s="66"/>
      <c r="BO594" s="66"/>
      <c r="BP594" s="66"/>
      <c r="BQ594" s="55"/>
      <c r="BR594" s="55"/>
      <c r="BS594" s="55"/>
      <c r="BT594" s="55"/>
      <c r="BU594" s="55"/>
      <c r="BV594" s="55"/>
      <c r="BW594" s="55"/>
      <c r="BX594" s="55"/>
    </row>
    <row r="595" ht="24.75" customHeight="1">
      <c r="A595" s="55"/>
      <c r="B595" s="65"/>
      <c r="C595" s="6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55"/>
      <c r="BI595" s="55"/>
      <c r="BJ595" s="55"/>
      <c r="BK595" s="55"/>
      <c r="BL595" s="55"/>
      <c r="BM595" s="55"/>
      <c r="BN595" s="66"/>
      <c r="BO595" s="66"/>
      <c r="BP595" s="66"/>
      <c r="BQ595" s="55"/>
      <c r="BR595" s="55"/>
      <c r="BS595" s="55"/>
      <c r="BT595" s="55"/>
      <c r="BU595" s="55"/>
      <c r="BV595" s="55"/>
      <c r="BW595" s="55"/>
      <c r="BX595" s="55"/>
    </row>
    <row r="596" ht="24.75" customHeight="1">
      <c r="A596" s="55"/>
      <c r="B596" s="65"/>
      <c r="C596" s="6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  <c r="AR596" s="55"/>
      <c r="AS596" s="55"/>
      <c r="AT596" s="55"/>
      <c r="AU596" s="55"/>
      <c r="AV596" s="55"/>
      <c r="AW596" s="55"/>
      <c r="AX596" s="55"/>
      <c r="AY596" s="55"/>
      <c r="AZ596" s="55"/>
      <c r="BA596" s="55"/>
      <c r="BB596" s="55"/>
      <c r="BC596" s="55"/>
      <c r="BD596" s="55"/>
      <c r="BE596" s="55"/>
      <c r="BF596" s="55"/>
      <c r="BG596" s="55"/>
      <c r="BH596" s="55"/>
      <c r="BI596" s="55"/>
      <c r="BJ596" s="55"/>
      <c r="BK596" s="55"/>
      <c r="BL596" s="55"/>
      <c r="BM596" s="55"/>
      <c r="BN596" s="66"/>
      <c r="BO596" s="66"/>
      <c r="BP596" s="66"/>
      <c r="BQ596" s="55"/>
      <c r="BR596" s="55"/>
      <c r="BS596" s="55"/>
      <c r="BT596" s="55"/>
      <c r="BU596" s="55"/>
      <c r="BV596" s="55"/>
      <c r="BW596" s="55"/>
      <c r="BX596" s="55"/>
    </row>
    <row r="597" ht="24.75" customHeight="1">
      <c r="A597" s="55"/>
      <c r="B597" s="65"/>
      <c r="C597" s="6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55"/>
      <c r="BI597" s="55"/>
      <c r="BJ597" s="55"/>
      <c r="BK597" s="55"/>
      <c r="BL597" s="55"/>
      <c r="BM597" s="55"/>
      <c r="BN597" s="66"/>
      <c r="BO597" s="66"/>
      <c r="BP597" s="66"/>
      <c r="BQ597" s="55"/>
      <c r="BR597" s="55"/>
      <c r="BS597" s="55"/>
      <c r="BT597" s="55"/>
      <c r="BU597" s="55"/>
      <c r="BV597" s="55"/>
      <c r="BW597" s="55"/>
      <c r="BX597" s="55"/>
    </row>
    <row r="598" ht="24.75" customHeight="1">
      <c r="A598" s="55"/>
      <c r="B598" s="65"/>
      <c r="C598" s="6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55"/>
      <c r="AQ598" s="55"/>
      <c r="AR598" s="55"/>
      <c r="AS598" s="55"/>
      <c r="AT598" s="55"/>
      <c r="AU598" s="55"/>
      <c r="AV598" s="55"/>
      <c r="AW598" s="55"/>
      <c r="AX598" s="55"/>
      <c r="AY598" s="55"/>
      <c r="AZ598" s="55"/>
      <c r="BA598" s="55"/>
      <c r="BB598" s="55"/>
      <c r="BC598" s="55"/>
      <c r="BD598" s="55"/>
      <c r="BE598" s="55"/>
      <c r="BF598" s="55"/>
      <c r="BG598" s="55"/>
      <c r="BH598" s="55"/>
      <c r="BI598" s="55"/>
      <c r="BJ598" s="55"/>
      <c r="BK598" s="55"/>
      <c r="BL598" s="55"/>
      <c r="BM598" s="55"/>
      <c r="BN598" s="66"/>
      <c r="BO598" s="66"/>
      <c r="BP598" s="66"/>
      <c r="BQ598" s="55"/>
      <c r="BR598" s="55"/>
      <c r="BS598" s="55"/>
      <c r="BT598" s="55"/>
      <c r="BU598" s="55"/>
      <c r="BV598" s="55"/>
      <c r="BW598" s="55"/>
      <c r="BX598" s="55"/>
    </row>
    <row r="599" ht="24.75" customHeight="1">
      <c r="A599" s="55"/>
      <c r="B599" s="65"/>
      <c r="C599" s="6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55"/>
      <c r="AP599" s="55"/>
      <c r="AQ599" s="55"/>
      <c r="AR599" s="55"/>
      <c r="AS599" s="55"/>
      <c r="AT599" s="55"/>
      <c r="AU599" s="55"/>
      <c r="AV599" s="55"/>
      <c r="AW599" s="55"/>
      <c r="AX599" s="55"/>
      <c r="AY599" s="55"/>
      <c r="AZ599" s="55"/>
      <c r="BA599" s="55"/>
      <c r="BB599" s="55"/>
      <c r="BC599" s="55"/>
      <c r="BD599" s="55"/>
      <c r="BE599" s="55"/>
      <c r="BF599" s="55"/>
      <c r="BG599" s="55"/>
      <c r="BH599" s="55"/>
      <c r="BI599" s="55"/>
      <c r="BJ599" s="55"/>
      <c r="BK599" s="55"/>
      <c r="BL599" s="55"/>
      <c r="BM599" s="55"/>
      <c r="BN599" s="66"/>
      <c r="BO599" s="66"/>
      <c r="BP599" s="66"/>
      <c r="BQ599" s="55"/>
      <c r="BR599" s="55"/>
      <c r="BS599" s="55"/>
      <c r="BT599" s="55"/>
      <c r="BU599" s="55"/>
      <c r="BV599" s="55"/>
      <c r="BW599" s="55"/>
      <c r="BX599" s="55"/>
    </row>
    <row r="600" ht="24.75" customHeight="1">
      <c r="A600" s="55"/>
      <c r="B600" s="65"/>
      <c r="C600" s="6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5"/>
      <c r="AP600" s="55"/>
      <c r="AQ600" s="55"/>
      <c r="AR600" s="55"/>
      <c r="AS600" s="55"/>
      <c r="AT600" s="55"/>
      <c r="AU600" s="55"/>
      <c r="AV600" s="55"/>
      <c r="AW600" s="55"/>
      <c r="AX600" s="55"/>
      <c r="AY600" s="55"/>
      <c r="AZ600" s="55"/>
      <c r="BA600" s="55"/>
      <c r="BB600" s="55"/>
      <c r="BC600" s="55"/>
      <c r="BD600" s="55"/>
      <c r="BE600" s="55"/>
      <c r="BF600" s="55"/>
      <c r="BG600" s="55"/>
      <c r="BH600" s="55"/>
      <c r="BI600" s="55"/>
      <c r="BJ600" s="55"/>
      <c r="BK600" s="55"/>
      <c r="BL600" s="55"/>
      <c r="BM600" s="55"/>
      <c r="BN600" s="66"/>
      <c r="BO600" s="66"/>
      <c r="BP600" s="66"/>
      <c r="BQ600" s="55"/>
      <c r="BR600" s="55"/>
      <c r="BS600" s="55"/>
      <c r="BT600" s="55"/>
      <c r="BU600" s="55"/>
      <c r="BV600" s="55"/>
      <c r="BW600" s="55"/>
      <c r="BX600" s="55"/>
    </row>
    <row r="601" ht="24.75" customHeight="1">
      <c r="A601" s="55"/>
      <c r="B601" s="65"/>
      <c r="C601" s="6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55"/>
      <c r="BI601" s="55"/>
      <c r="BJ601" s="55"/>
      <c r="BK601" s="55"/>
      <c r="BL601" s="55"/>
      <c r="BM601" s="55"/>
      <c r="BN601" s="66"/>
      <c r="BO601" s="66"/>
      <c r="BP601" s="66"/>
      <c r="BQ601" s="55"/>
      <c r="BR601" s="55"/>
      <c r="BS601" s="55"/>
      <c r="BT601" s="55"/>
      <c r="BU601" s="55"/>
      <c r="BV601" s="55"/>
      <c r="BW601" s="55"/>
      <c r="BX601" s="55"/>
    </row>
    <row r="602" ht="24.75" customHeight="1">
      <c r="A602" s="55"/>
      <c r="B602" s="65"/>
      <c r="C602" s="6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  <c r="AM602" s="55"/>
      <c r="AN602" s="55"/>
      <c r="AO602" s="55"/>
      <c r="AP602" s="55"/>
      <c r="AQ602" s="55"/>
      <c r="AR602" s="55"/>
      <c r="AS602" s="55"/>
      <c r="AT602" s="55"/>
      <c r="AU602" s="55"/>
      <c r="AV602" s="55"/>
      <c r="AW602" s="55"/>
      <c r="AX602" s="55"/>
      <c r="AY602" s="55"/>
      <c r="AZ602" s="55"/>
      <c r="BA602" s="55"/>
      <c r="BB602" s="55"/>
      <c r="BC602" s="55"/>
      <c r="BD602" s="55"/>
      <c r="BE602" s="55"/>
      <c r="BF602" s="55"/>
      <c r="BG602" s="55"/>
      <c r="BH602" s="55"/>
      <c r="BI602" s="55"/>
      <c r="BJ602" s="55"/>
      <c r="BK602" s="55"/>
      <c r="BL602" s="55"/>
      <c r="BM602" s="55"/>
      <c r="BN602" s="66"/>
      <c r="BO602" s="66"/>
      <c r="BP602" s="66"/>
      <c r="BQ602" s="55"/>
      <c r="BR602" s="55"/>
      <c r="BS602" s="55"/>
      <c r="BT602" s="55"/>
      <c r="BU602" s="55"/>
      <c r="BV602" s="55"/>
      <c r="BW602" s="55"/>
      <c r="BX602" s="55"/>
    </row>
    <row r="603" ht="24.75" customHeight="1">
      <c r="A603" s="55"/>
      <c r="B603" s="65"/>
      <c r="C603" s="6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  <c r="AX603" s="55"/>
      <c r="AY603" s="55"/>
      <c r="AZ603" s="55"/>
      <c r="BA603" s="55"/>
      <c r="BB603" s="55"/>
      <c r="BC603" s="55"/>
      <c r="BD603" s="55"/>
      <c r="BE603" s="55"/>
      <c r="BF603" s="55"/>
      <c r="BG603" s="55"/>
      <c r="BH603" s="55"/>
      <c r="BI603" s="55"/>
      <c r="BJ603" s="55"/>
      <c r="BK603" s="55"/>
      <c r="BL603" s="55"/>
      <c r="BM603" s="55"/>
      <c r="BN603" s="66"/>
      <c r="BO603" s="66"/>
      <c r="BP603" s="66"/>
      <c r="BQ603" s="55"/>
      <c r="BR603" s="55"/>
      <c r="BS603" s="55"/>
      <c r="BT603" s="55"/>
      <c r="BU603" s="55"/>
      <c r="BV603" s="55"/>
      <c r="BW603" s="55"/>
      <c r="BX603" s="55"/>
    </row>
    <row r="604" ht="24.75" customHeight="1">
      <c r="A604" s="55"/>
      <c r="B604" s="65"/>
      <c r="C604" s="6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5"/>
      <c r="AP604" s="55"/>
      <c r="AQ604" s="55"/>
      <c r="AR604" s="55"/>
      <c r="AS604" s="55"/>
      <c r="AT604" s="55"/>
      <c r="AU604" s="55"/>
      <c r="AV604" s="55"/>
      <c r="AW604" s="55"/>
      <c r="AX604" s="55"/>
      <c r="AY604" s="55"/>
      <c r="AZ604" s="55"/>
      <c r="BA604" s="55"/>
      <c r="BB604" s="55"/>
      <c r="BC604" s="55"/>
      <c r="BD604" s="55"/>
      <c r="BE604" s="55"/>
      <c r="BF604" s="55"/>
      <c r="BG604" s="55"/>
      <c r="BH604" s="55"/>
      <c r="BI604" s="55"/>
      <c r="BJ604" s="55"/>
      <c r="BK604" s="55"/>
      <c r="BL604" s="55"/>
      <c r="BM604" s="55"/>
      <c r="BN604" s="66"/>
      <c r="BO604" s="66"/>
      <c r="BP604" s="66"/>
      <c r="BQ604" s="55"/>
      <c r="BR604" s="55"/>
      <c r="BS604" s="55"/>
      <c r="BT604" s="55"/>
      <c r="BU604" s="55"/>
      <c r="BV604" s="55"/>
      <c r="BW604" s="55"/>
      <c r="BX604" s="55"/>
    </row>
    <row r="605" ht="24.75" customHeight="1">
      <c r="A605" s="55"/>
      <c r="B605" s="65"/>
      <c r="C605" s="6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55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55"/>
      <c r="BI605" s="55"/>
      <c r="BJ605" s="55"/>
      <c r="BK605" s="55"/>
      <c r="BL605" s="55"/>
      <c r="BM605" s="55"/>
      <c r="BN605" s="66"/>
      <c r="BO605" s="66"/>
      <c r="BP605" s="66"/>
      <c r="BQ605" s="55"/>
      <c r="BR605" s="55"/>
      <c r="BS605" s="55"/>
      <c r="BT605" s="55"/>
      <c r="BU605" s="55"/>
      <c r="BV605" s="55"/>
      <c r="BW605" s="55"/>
      <c r="BX605" s="55"/>
    </row>
    <row r="606" ht="24.75" customHeight="1">
      <c r="A606" s="55"/>
      <c r="B606" s="65"/>
      <c r="C606" s="6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  <c r="AR606" s="55"/>
      <c r="AS606" s="55"/>
      <c r="AT606" s="55"/>
      <c r="AU606" s="55"/>
      <c r="AV606" s="55"/>
      <c r="AW606" s="55"/>
      <c r="AX606" s="55"/>
      <c r="AY606" s="55"/>
      <c r="AZ606" s="55"/>
      <c r="BA606" s="55"/>
      <c r="BB606" s="55"/>
      <c r="BC606" s="55"/>
      <c r="BD606" s="55"/>
      <c r="BE606" s="55"/>
      <c r="BF606" s="55"/>
      <c r="BG606" s="55"/>
      <c r="BH606" s="55"/>
      <c r="BI606" s="55"/>
      <c r="BJ606" s="55"/>
      <c r="BK606" s="55"/>
      <c r="BL606" s="55"/>
      <c r="BM606" s="55"/>
      <c r="BN606" s="66"/>
      <c r="BO606" s="66"/>
      <c r="BP606" s="66"/>
      <c r="BQ606" s="55"/>
      <c r="BR606" s="55"/>
      <c r="BS606" s="55"/>
      <c r="BT606" s="55"/>
      <c r="BU606" s="55"/>
      <c r="BV606" s="55"/>
      <c r="BW606" s="55"/>
      <c r="BX606" s="55"/>
    </row>
    <row r="607" ht="24.75" customHeight="1">
      <c r="A607" s="55"/>
      <c r="B607" s="65"/>
      <c r="C607" s="6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55"/>
      <c r="BI607" s="55"/>
      <c r="BJ607" s="55"/>
      <c r="BK607" s="55"/>
      <c r="BL607" s="55"/>
      <c r="BM607" s="55"/>
      <c r="BN607" s="66"/>
      <c r="BO607" s="66"/>
      <c r="BP607" s="66"/>
      <c r="BQ607" s="55"/>
      <c r="BR607" s="55"/>
      <c r="BS607" s="55"/>
      <c r="BT607" s="55"/>
      <c r="BU607" s="55"/>
      <c r="BV607" s="55"/>
      <c r="BW607" s="55"/>
      <c r="BX607" s="55"/>
    </row>
    <row r="608" ht="24.75" customHeight="1">
      <c r="A608" s="55"/>
      <c r="B608" s="65"/>
      <c r="C608" s="6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  <c r="AX608" s="55"/>
      <c r="AY608" s="55"/>
      <c r="AZ608" s="55"/>
      <c r="BA608" s="55"/>
      <c r="BB608" s="55"/>
      <c r="BC608" s="55"/>
      <c r="BD608" s="55"/>
      <c r="BE608" s="55"/>
      <c r="BF608" s="55"/>
      <c r="BG608" s="55"/>
      <c r="BH608" s="55"/>
      <c r="BI608" s="55"/>
      <c r="BJ608" s="55"/>
      <c r="BK608" s="55"/>
      <c r="BL608" s="55"/>
      <c r="BM608" s="55"/>
      <c r="BN608" s="66"/>
      <c r="BO608" s="66"/>
      <c r="BP608" s="66"/>
      <c r="BQ608" s="55"/>
      <c r="BR608" s="55"/>
      <c r="BS608" s="55"/>
      <c r="BT608" s="55"/>
      <c r="BU608" s="55"/>
      <c r="BV608" s="55"/>
      <c r="BW608" s="55"/>
      <c r="BX608" s="55"/>
    </row>
    <row r="609" ht="24.75" customHeight="1">
      <c r="A609" s="55"/>
      <c r="B609" s="65"/>
      <c r="C609" s="6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55"/>
      <c r="BI609" s="55"/>
      <c r="BJ609" s="55"/>
      <c r="BK609" s="55"/>
      <c r="BL609" s="55"/>
      <c r="BM609" s="55"/>
      <c r="BN609" s="66"/>
      <c r="BO609" s="66"/>
      <c r="BP609" s="66"/>
      <c r="BQ609" s="55"/>
      <c r="BR609" s="55"/>
      <c r="BS609" s="55"/>
      <c r="BT609" s="55"/>
      <c r="BU609" s="55"/>
      <c r="BV609" s="55"/>
      <c r="BW609" s="55"/>
      <c r="BX609" s="55"/>
    </row>
    <row r="610" ht="24.75" customHeight="1">
      <c r="A610" s="55"/>
      <c r="B610" s="65"/>
      <c r="C610" s="6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55"/>
      <c r="BI610" s="55"/>
      <c r="BJ610" s="55"/>
      <c r="BK610" s="55"/>
      <c r="BL610" s="55"/>
      <c r="BM610" s="55"/>
      <c r="BN610" s="66"/>
      <c r="BO610" s="66"/>
      <c r="BP610" s="66"/>
      <c r="BQ610" s="55"/>
      <c r="BR610" s="55"/>
      <c r="BS610" s="55"/>
      <c r="BT610" s="55"/>
      <c r="BU610" s="55"/>
      <c r="BV610" s="55"/>
      <c r="BW610" s="55"/>
      <c r="BX610" s="55"/>
    </row>
    <row r="611" ht="24.75" customHeight="1">
      <c r="A611" s="55"/>
      <c r="B611" s="65"/>
      <c r="C611" s="6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55"/>
      <c r="BI611" s="55"/>
      <c r="BJ611" s="55"/>
      <c r="BK611" s="55"/>
      <c r="BL611" s="55"/>
      <c r="BM611" s="55"/>
      <c r="BN611" s="66"/>
      <c r="BO611" s="66"/>
      <c r="BP611" s="66"/>
      <c r="BQ611" s="55"/>
      <c r="BR611" s="55"/>
      <c r="BS611" s="55"/>
      <c r="BT611" s="55"/>
      <c r="BU611" s="55"/>
      <c r="BV611" s="55"/>
      <c r="BW611" s="55"/>
      <c r="BX611" s="55"/>
    </row>
    <row r="612" ht="24.75" customHeight="1">
      <c r="A612" s="55"/>
      <c r="B612" s="65"/>
      <c r="C612" s="6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55"/>
      <c r="BI612" s="55"/>
      <c r="BJ612" s="55"/>
      <c r="BK612" s="55"/>
      <c r="BL612" s="55"/>
      <c r="BM612" s="55"/>
      <c r="BN612" s="66"/>
      <c r="BO612" s="66"/>
      <c r="BP612" s="66"/>
      <c r="BQ612" s="55"/>
      <c r="BR612" s="55"/>
      <c r="BS612" s="55"/>
      <c r="BT612" s="55"/>
      <c r="BU612" s="55"/>
      <c r="BV612" s="55"/>
      <c r="BW612" s="55"/>
      <c r="BX612" s="55"/>
    </row>
    <row r="613" ht="24.75" customHeight="1">
      <c r="A613" s="55"/>
      <c r="B613" s="65"/>
      <c r="C613" s="6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  <c r="AX613" s="55"/>
      <c r="AY613" s="55"/>
      <c r="AZ613" s="55"/>
      <c r="BA613" s="55"/>
      <c r="BB613" s="55"/>
      <c r="BC613" s="55"/>
      <c r="BD613" s="55"/>
      <c r="BE613" s="55"/>
      <c r="BF613" s="55"/>
      <c r="BG613" s="55"/>
      <c r="BH613" s="55"/>
      <c r="BI613" s="55"/>
      <c r="BJ613" s="55"/>
      <c r="BK613" s="55"/>
      <c r="BL613" s="55"/>
      <c r="BM613" s="55"/>
      <c r="BN613" s="66"/>
      <c r="BO613" s="66"/>
      <c r="BP613" s="66"/>
      <c r="BQ613" s="55"/>
      <c r="BR613" s="55"/>
      <c r="BS613" s="55"/>
      <c r="BT613" s="55"/>
      <c r="BU613" s="55"/>
      <c r="BV613" s="55"/>
      <c r="BW613" s="55"/>
      <c r="BX613" s="55"/>
    </row>
    <row r="614" ht="24.75" customHeight="1">
      <c r="A614" s="55"/>
      <c r="B614" s="65"/>
      <c r="C614" s="6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  <c r="AX614" s="55"/>
      <c r="AY614" s="55"/>
      <c r="AZ614" s="55"/>
      <c r="BA614" s="55"/>
      <c r="BB614" s="55"/>
      <c r="BC614" s="55"/>
      <c r="BD614" s="55"/>
      <c r="BE614" s="55"/>
      <c r="BF614" s="55"/>
      <c r="BG614" s="55"/>
      <c r="BH614" s="55"/>
      <c r="BI614" s="55"/>
      <c r="BJ614" s="55"/>
      <c r="BK614" s="55"/>
      <c r="BL614" s="55"/>
      <c r="BM614" s="55"/>
      <c r="BN614" s="66"/>
      <c r="BO614" s="66"/>
      <c r="BP614" s="66"/>
      <c r="BQ614" s="55"/>
      <c r="BR614" s="55"/>
      <c r="BS614" s="55"/>
      <c r="BT614" s="55"/>
      <c r="BU614" s="55"/>
      <c r="BV614" s="55"/>
      <c r="BW614" s="55"/>
      <c r="BX614" s="55"/>
    </row>
    <row r="615" ht="24.75" customHeight="1">
      <c r="A615" s="55"/>
      <c r="B615" s="65"/>
      <c r="C615" s="6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  <c r="AX615" s="55"/>
      <c r="AY615" s="55"/>
      <c r="AZ615" s="55"/>
      <c r="BA615" s="55"/>
      <c r="BB615" s="55"/>
      <c r="BC615" s="55"/>
      <c r="BD615" s="55"/>
      <c r="BE615" s="55"/>
      <c r="BF615" s="55"/>
      <c r="BG615" s="55"/>
      <c r="BH615" s="55"/>
      <c r="BI615" s="55"/>
      <c r="BJ615" s="55"/>
      <c r="BK615" s="55"/>
      <c r="BL615" s="55"/>
      <c r="BM615" s="55"/>
      <c r="BN615" s="66"/>
      <c r="BO615" s="66"/>
      <c r="BP615" s="66"/>
      <c r="BQ615" s="55"/>
      <c r="BR615" s="55"/>
      <c r="BS615" s="55"/>
      <c r="BT615" s="55"/>
      <c r="BU615" s="55"/>
      <c r="BV615" s="55"/>
      <c r="BW615" s="55"/>
      <c r="BX615" s="55"/>
    </row>
    <row r="616" ht="24.75" customHeight="1">
      <c r="A616" s="55"/>
      <c r="B616" s="65"/>
      <c r="C616" s="6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5"/>
      <c r="AP616" s="55"/>
      <c r="AQ616" s="55"/>
      <c r="AR616" s="55"/>
      <c r="AS616" s="55"/>
      <c r="AT616" s="55"/>
      <c r="AU616" s="55"/>
      <c r="AV616" s="55"/>
      <c r="AW616" s="55"/>
      <c r="AX616" s="55"/>
      <c r="AY616" s="55"/>
      <c r="AZ616" s="55"/>
      <c r="BA616" s="55"/>
      <c r="BB616" s="55"/>
      <c r="BC616" s="55"/>
      <c r="BD616" s="55"/>
      <c r="BE616" s="55"/>
      <c r="BF616" s="55"/>
      <c r="BG616" s="55"/>
      <c r="BH616" s="55"/>
      <c r="BI616" s="55"/>
      <c r="BJ616" s="55"/>
      <c r="BK616" s="55"/>
      <c r="BL616" s="55"/>
      <c r="BM616" s="55"/>
      <c r="BN616" s="66"/>
      <c r="BO616" s="66"/>
      <c r="BP616" s="66"/>
      <c r="BQ616" s="55"/>
      <c r="BR616" s="55"/>
      <c r="BS616" s="55"/>
      <c r="BT616" s="55"/>
      <c r="BU616" s="55"/>
      <c r="BV616" s="55"/>
      <c r="BW616" s="55"/>
      <c r="BX616" s="55"/>
    </row>
    <row r="617" ht="24.75" customHeight="1">
      <c r="A617" s="55"/>
      <c r="B617" s="65"/>
      <c r="C617" s="6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  <c r="AR617" s="55"/>
      <c r="AS617" s="55"/>
      <c r="AT617" s="55"/>
      <c r="AU617" s="55"/>
      <c r="AV617" s="55"/>
      <c r="AW617" s="55"/>
      <c r="AX617" s="55"/>
      <c r="AY617" s="55"/>
      <c r="AZ617" s="55"/>
      <c r="BA617" s="55"/>
      <c r="BB617" s="55"/>
      <c r="BC617" s="55"/>
      <c r="BD617" s="55"/>
      <c r="BE617" s="55"/>
      <c r="BF617" s="55"/>
      <c r="BG617" s="55"/>
      <c r="BH617" s="55"/>
      <c r="BI617" s="55"/>
      <c r="BJ617" s="55"/>
      <c r="BK617" s="55"/>
      <c r="BL617" s="55"/>
      <c r="BM617" s="55"/>
      <c r="BN617" s="66"/>
      <c r="BO617" s="66"/>
      <c r="BP617" s="66"/>
      <c r="BQ617" s="55"/>
      <c r="BR617" s="55"/>
      <c r="BS617" s="55"/>
      <c r="BT617" s="55"/>
      <c r="BU617" s="55"/>
      <c r="BV617" s="55"/>
      <c r="BW617" s="55"/>
      <c r="BX617" s="55"/>
    </row>
    <row r="618" ht="24.75" customHeight="1">
      <c r="A618" s="55"/>
      <c r="B618" s="65"/>
      <c r="C618" s="6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  <c r="AR618" s="55"/>
      <c r="AS618" s="55"/>
      <c r="AT618" s="55"/>
      <c r="AU618" s="55"/>
      <c r="AV618" s="55"/>
      <c r="AW618" s="55"/>
      <c r="AX618" s="55"/>
      <c r="AY618" s="55"/>
      <c r="AZ618" s="55"/>
      <c r="BA618" s="55"/>
      <c r="BB618" s="55"/>
      <c r="BC618" s="55"/>
      <c r="BD618" s="55"/>
      <c r="BE618" s="55"/>
      <c r="BF618" s="55"/>
      <c r="BG618" s="55"/>
      <c r="BH618" s="55"/>
      <c r="BI618" s="55"/>
      <c r="BJ618" s="55"/>
      <c r="BK618" s="55"/>
      <c r="BL618" s="55"/>
      <c r="BM618" s="55"/>
      <c r="BN618" s="66"/>
      <c r="BO618" s="66"/>
      <c r="BP618" s="66"/>
      <c r="BQ618" s="55"/>
      <c r="BR618" s="55"/>
      <c r="BS618" s="55"/>
      <c r="BT618" s="55"/>
      <c r="BU618" s="55"/>
      <c r="BV618" s="55"/>
      <c r="BW618" s="55"/>
      <c r="BX618" s="55"/>
    </row>
    <row r="619" ht="24.75" customHeight="1">
      <c r="A619" s="55"/>
      <c r="B619" s="65"/>
      <c r="C619" s="6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  <c r="AR619" s="55"/>
      <c r="AS619" s="55"/>
      <c r="AT619" s="55"/>
      <c r="AU619" s="55"/>
      <c r="AV619" s="55"/>
      <c r="AW619" s="55"/>
      <c r="AX619" s="55"/>
      <c r="AY619" s="55"/>
      <c r="AZ619" s="55"/>
      <c r="BA619" s="55"/>
      <c r="BB619" s="55"/>
      <c r="BC619" s="55"/>
      <c r="BD619" s="55"/>
      <c r="BE619" s="55"/>
      <c r="BF619" s="55"/>
      <c r="BG619" s="55"/>
      <c r="BH619" s="55"/>
      <c r="BI619" s="55"/>
      <c r="BJ619" s="55"/>
      <c r="BK619" s="55"/>
      <c r="BL619" s="55"/>
      <c r="BM619" s="55"/>
      <c r="BN619" s="66"/>
      <c r="BO619" s="66"/>
      <c r="BP619" s="66"/>
      <c r="BQ619" s="55"/>
      <c r="BR619" s="55"/>
      <c r="BS619" s="55"/>
      <c r="BT619" s="55"/>
      <c r="BU619" s="55"/>
      <c r="BV619" s="55"/>
      <c r="BW619" s="55"/>
      <c r="BX619" s="55"/>
    </row>
    <row r="620" ht="24.75" customHeight="1">
      <c r="A620" s="55"/>
      <c r="B620" s="65"/>
      <c r="C620" s="6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55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55"/>
      <c r="BI620" s="55"/>
      <c r="BJ620" s="55"/>
      <c r="BK620" s="55"/>
      <c r="BL620" s="55"/>
      <c r="BM620" s="55"/>
      <c r="BN620" s="66"/>
      <c r="BO620" s="66"/>
      <c r="BP620" s="66"/>
      <c r="BQ620" s="55"/>
      <c r="BR620" s="55"/>
      <c r="BS620" s="55"/>
      <c r="BT620" s="55"/>
      <c r="BU620" s="55"/>
      <c r="BV620" s="55"/>
      <c r="BW620" s="55"/>
      <c r="BX620" s="55"/>
    </row>
    <row r="621" ht="24.75" customHeight="1">
      <c r="A621" s="55"/>
      <c r="B621" s="65"/>
      <c r="C621" s="6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  <c r="AR621" s="55"/>
      <c r="AS621" s="55"/>
      <c r="AT621" s="55"/>
      <c r="AU621" s="55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55"/>
      <c r="BI621" s="55"/>
      <c r="BJ621" s="55"/>
      <c r="BK621" s="55"/>
      <c r="BL621" s="55"/>
      <c r="BM621" s="55"/>
      <c r="BN621" s="66"/>
      <c r="BO621" s="66"/>
      <c r="BP621" s="66"/>
      <c r="BQ621" s="55"/>
      <c r="BR621" s="55"/>
      <c r="BS621" s="55"/>
      <c r="BT621" s="55"/>
      <c r="BU621" s="55"/>
      <c r="BV621" s="55"/>
      <c r="BW621" s="55"/>
      <c r="BX621" s="55"/>
    </row>
    <row r="622" ht="24.75" customHeight="1">
      <c r="A622" s="55"/>
      <c r="B622" s="65"/>
      <c r="C622" s="6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55"/>
      <c r="AP622" s="55"/>
      <c r="AQ622" s="55"/>
      <c r="AR622" s="55"/>
      <c r="AS622" s="55"/>
      <c r="AT622" s="55"/>
      <c r="AU622" s="55"/>
      <c r="AV622" s="55"/>
      <c r="AW622" s="55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55"/>
      <c r="BI622" s="55"/>
      <c r="BJ622" s="55"/>
      <c r="BK622" s="55"/>
      <c r="BL622" s="55"/>
      <c r="BM622" s="55"/>
      <c r="BN622" s="66"/>
      <c r="BO622" s="66"/>
      <c r="BP622" s="66"/>
      <c r="BQ622" s="55"/>
      <c r="BR622" s="55"/>
      <c r="BS622" s="55"/>
      <c r="BT622" s="55"/>
      <c r="BU622" s="55"/>
      <c r="BV622" s="55"/>
      <c r="BW622" s="55"/>
      <c r="BX622" s="55"/>
    </row>
    <row r="623" ht="24.75" customHeight="1">
      <c r="A623" s="55"/>
      <c r="B623" s="65"/>
      <c r="C623" s="6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  <c r="AK623" s="55"/>
      <c r="AL623" s="55"/>
      <c r="AM623" s="55"/>
      <c r="AN623" s="55"/>
      <c r="AO623" s="55"/>
      <c r="AP623" s="55"/>
      <c r="AQ623" s="55"/>
      <c r="AR623" s="55"/>
      <c r="AS623" s="55"/>
      <c r="AT623" s="55"/>
      <c r="AU623" s="55"/>
      <c r="AV623" s="55"/>
      <c r="AW623" s="55"/>
      <c r="AX623" s="55"/>
      <c r="AY623" s="55"/>
      <c r="AZ623" s="55"/>
      <c r="BA623" s="55"/>
      <c r="BB623" s="55"/>
      <c r="BC623" s="55"/>
      <c r="BD623" s="55"/>
      <c r="BE623" s="55"/>
      <c r="BF623" s="55"/>
      <c r="BG623" s="55"/>
      <c r="BH623" s="55"/>
      <c r="BI623" s="55"/>
      <c r="BJ623" s="55"/>
      <c r="BK623" s="55"/>
      <c r="BL623" s="55"/>
      <c r="BM623" s="55"/>
      <c r="BN623" s="66"/>
      <c r="BO623" s="66"/>
      <c r="BP623" s="66"/>
      <c r="BQ623" s="55"/>
      <c r="BR623" s="55"/>
      <c r="BS623" s="55"/>
      <c r="BT623" s="55"/>
      <c r="BU623" s="55"/>
      <c r="BV623" s="55"/>
      <c r="BW623" s="55"/>
      <c r="BX623" s="55"/>
    </row>
    <row r="624" ht="24.75" customHeight="1">
      <c r="A624" s="55"/>
      <c r="B624" s="65"/>
      <c r="C624" s="6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  <c r="AX624" s="55"/>
      <c r="AY624" s="55"/>
      <c r="AZ624" s="55"/>
      <c r="BA624" s="55"/>
      <c r="BB624" s="55"/>
      <c r="BC624" s="55"/>
      <c r="BD624" s="55"/>
      <c r="BE624" s="55"/>
      <c r="BF624" s="55"/>
      <c r="BG624" s="55"/>
      <c r="BH624" s="55"/>
      <c r="BI624" s="55"/>
      <c r="BJ624" s="55"/>
      <c r="BK624" s="55"/>
      <c r="BL624" s="55"/>
      <c r="BM624" s="55"/>
      <c r="BN624" s="66"/>
      <c r="BO624" s="66"/>
      <c r="BP624" s="66"/>
      <c r="BQ624" s="55"/>
      <c r="BR624" s="55"/>
      <c r="BS624" s="55"/>
      <c r="BT624" s="55"/>
      <c r="BU624" s="55"/>
      <c r="BV624" s="55"/>
      <c r="BW624" s="55"/>
      <c r="BX624" s="55"/>
    </row>
    <row r="625" ht="24.75" customHeight="1">
      <c r="A625" s="55"/>
      <c r="B625" s="65"/>
      <c r="C625" s="6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  <c r="AK625" s="55"/>
      <c r="AL625" s="55"/>
      <c r="AM625" s="55"/>
      <c r="AN625" s="55"/>
      <c r="AO625" s="55"/>
      <c r="AP625" s="55"/>
      <c r="AQ625" s="55"/>
      <c r="AR625" s="55"/>
      <c r="AS625" s="55"/>
      <c r="AT625" s="55"/>
      <c r="AU625" s="55"/>
      <c r="AV625" s="55"/>
      <c r="AW625" s="55"/>
      <c r="AX625" s="55"/>
      <c r="AY625" s="55"/>
      <c r="AZ625" s="55"/>
      <c r="BA625" s="55"/>
      <c r="BB625" s="55"/>
      <c r="BC625" s="55"/>
      <c r="BD625" s="55"/>
      <c r="BE625" s="55"/>
      <c r="BF625" s="55"/>
      <c r="BG625" s="55"/>
      <c r="BH625" s="55"/>
      <c r="BI625" s="55"/>
      <c r="BJ625" s="55"/>
      <c r="BK625" s="55"/>
      <c r="BL625" s="55"/>
      <c r="BM625" s="55"/>
      <c r="BN625" s="66"/>
      <c r="BO625" s="66"/>
      <c r="BP625" s="66"/>
      <c r="BQ625" s="55"/>
      <c r="BR625" s="55"/>
      <c r="BS625" s="55"/>
      <c r="BT625" s="55"/>
      <c r="BU625" s="55"/>
      <c r="BV625" s="55"/>
      <c r="BW625" s="55"/>
      <c r="BX625" s="55"/>
    </row>
    <row r="626" ht="24.75" customHeight="1">
      <c r="A626" s="55"/>
      <c r="B626" s="65"/>
      <c r="C626" s="6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  <c r="AK626" s="55"/>
      <c r="AL626" s="55"/>
      <c r="AM626" s="55"/>
      <c r="AN626" s="55"/>
      <c r="AO626" s="55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55"/>
      <c r="BI626" s="55"/>
      <c r="BJ626" s="55"/>
      <c r="BK626" s="55"/>
      <c r="BL626" s="55"/>
      <c r="BM626" s="55"/>
      <c r="BN626" s="66"/>
      <c r="BO626" s="66"/>
      <c r="BP626" s="66"/>
      <c r="BQ626" s="55"/>
      <c r="BR626" s="55"/>
      <c r="BS626" s="55"/>
      <c r="BT626" s="55"/>
      <c r="BU626" s="55"/>
      <c r="BV626" s="55"/>
      <c r="BW626" s="55"/>
      <c r="BX626" s="55"/>
    </row>
    <row r="627" ht="24.75" customHeight="1">
      <c r="A627" s="55"/>
      <c r="B627" s="65"/>
      <c r="C627" s="6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  <c r="AK627" s="55"/>
      <c r="AL627" s="55"/>
      <c r="AM627" s="55"/>
      <c r="AN627" s="55"/>
      <c r="AO627" s="55"/>
      <c r="AP627" s="55"/>
      <c r="AQ627" s="55"/>
      <c r="AR627" s="55"/>
      <c r="AS627" s="55"/>
      <c r="AT627" s="55"/>
      <c r="AU627" s="55"/>
      <c r="AV627" s="55"/>
      <c r="AW627" s="55"/>
      <c r="AX627" s="55"/>
      <c r="AY627" s="55"/>
      <c r="AZ627" s="55"/>
      <c r="BA627" s="55"/>
      <c r="BB627" s="55"/>
      <c r="BC627" s="55"/>
      <c r="BD627" s="55"/>
      <c r="BE627" s="55"/>
      <c r="BF627" s="55"/>
      <c r="BG627" s="55"/>
      <c r="BH627" s="55"/>
      <c r="BI627" s="55"/>
      <c r="BJ627" s="55"/>
      <c r="BK627" s="55"/>
      <c r="BL627" s="55"/>
      <c r="BM627" s="55"/>
      <c r="BN627" s="66"/>
      <c r="BO627" s="66"/>
      <c r="BP627" s="66"/>
      <c r="BQ627" s="55"/>
      <c r="BR627" s="55"/>
      <c r="BS627" s="55"/>
      <c r="BT627" s="55"/>
      <c r="BU627" s="55"/>
      <c r="BV627" s="55"/>
      <c r="BW627" s="55"/>
      <c r="BX627" s="55"/>
    </row>
    <row r="628" ht="24.75" customHeight="1">
      <c r="A628" s="55"/>
      <c r="B628" s="65"/>
      <c r="C628" s="6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55"/>
      <c r="BI628" s="55"/>
      <c r="BJ628" s="55"/>
      <c r="BK628" s="55"/>
      <c r="BL628" s="55"/>
      <c r="BM628" s="55"/>
      <c r="BN628" s="66"/>
      <c r="BO628" s="66"/>
      <c r="BP628" s="66"/>
      <c r="BQ628" s="55"/>
      <c r="BR628" s="55"/>
      <c r="BS628" s="55"/>
      <c r="BT628" s="55"/>
      <c r="BU628" s="55"/>
      <c r="BV628" s="55"/>
      <c r="BW628" s="55"/>
      <c r="BX628" s="55"/>
    </row>
    <row r="629" ht="24.75" customHeight="1">
      <c r="A629" s="55"/>
      <c r="B629" s="65"/>
      <c r="C629" s="6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5"/>
      <c r="AP629" s="55"/>
      <c r="AQ629" s="55"/>
      <c r="AR629" s="55"/>
      <c r="AS629" s="55"/>
      <c r="AT629" s="55"/>
      <c r="AU629" s="55"/>
      <c r="AV629" s="55"/>
      <c r="AW629" s="55"/>
      <c r="AX629" s="55"/>
      <c r="AY629" s="55"/>
      <c r="AZ629" s="55"/>
      <c r="BA629" s="55"/>
      <c r="BB629" s="55"/>
      <c r="BC629" s="55"/>
      <c r="BD629" s="55"/>
      <c r="BE629" s="55"/>
      <c r="BF629" s="55"/>
      <c r="BG629" s="55"/>
      <c r="BH629" s="55"/>
      <c r="BI629" s="55"/>
      <c r="BJ629" s="55"/>
      <c r="BK629" s="55"/>
      <c r="BL629" s="55"/>
      <c r="BM629" s="55"/>
      <c r="BN629" s="66"/>
      <c r="BO629" s="66"/>
      <c r="BP629" s="66"/>
      <c r="BQ629" s="55"/>
      <c r="BR629" s="55"/>
      <c r="BS629" s="55"/>
      <c r="BT629" s="55"/>
      <c r="BU629" s="55"/>
      <c r="BV629" s="55"/>
      <c r="BW629" s="55"/>
      <c r="BX629" s="55"/>
    </row>
    <row r="630" ht="24.75" customHeight="1">
      <c r="A630" s="55"/>
      <c r="B630" s="65"/>
      <c r="C630" s="6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  <c r="AX630" s="55"/>
      <c r="AY630" s="55"/>
      <c r="AZ630" s="55"/>
      <c r="BA630" s="55"/>
      <c r="BB630" s="55"/>
      <c r="BC630" s="55"/>
      <c r="BD630" s="55"/>
      <c r="BE630" s="55"/>
      <c r="BF630" s="55"/>
      <c r="BG630" s="55"/>
      <c r="BH630" s="55"/>
      <c r="BI630" s="55"/>
      <c r="BJ630" s="55"/>
      <c r="BK630" s="55"/>
      <c r="BL630" s="55"/>
      <c r="BM630" s="55"/>
      <c r="BN630" s="66"/>
      <c r="BO630" s="66"/>
      <c r="BP630" s="66"/>
      <c r="BQ630" s="55"/>
      <c r="BR630" s="55"/>
      <c r="BS630" s="55"/>
      <c r="BT630" s="55"/>
      <c r="BU630" s="55"/>
      <c r="BV630" s="55"/>
      <c r="BW630" s="55"/>
      <c r="BX630" s="55"/>
    </row>
    <row r="631" ht="24.75" customHeight="1">
      <c r="A631" s="55"/>
      <c r="B631" s="65"/>
      <c r="C631" s="6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  <c r="AX631" s="55"/>
      <c r="AY631" s="55"/>
      <c r="AZ631" s="55"/>
      <c r="BA631" s="55"/>
      <c r="BB631" s="55"/>
      <c r="BC631" s="55"/>
      <c r="BD631" s="55"/>
      <c r="BE631" s="55"/>
      <c r="BF631" s="55"/>
      <c r="BG631" s="55"/>
      <c r="BH631" s="55"/>
      <c r="BI631" s="55"/>
      <c r="BJ631" s="55"/>
      <c r="BK631" s="55"/>
      <c r="BL631" s="55"/>
      <c r="BM631" s="55"/>
      <c r="BN631" s="66"/>
      <c r="BO631" s="66"/>
      <c r="BP631" s="66"/>
      <c r="BQ631" s="55"/>
      <c r="BR631" s="55"/>
      <c r="BS631" s="55"/>
      <c r="BT631" s="55"/>
      <c r="BU631" s="55"/>
      <c r="BV631" s="55"/>
      <c r="BW631" s="55"/>
      <c r="BX631" s="55"/>
    </row>
    <row r="632" ht="24.75" customHeight="1">
      <c r="A632" s="55"/>
      <c r="B632" s="65"/>
      <c r="C632" s="6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  <c r="AX632" s="55"/>
      <c r="AY632" s="55"/>
      <c r="AZ632" s="55"/>
      <c r="BA632" s="55"/>
      <c r="BB632" s="55"/>
      <c r="BC632" s="55"/>
      <c r="BD632" s="55"/>
      <c r="BE632" s="55"/>
      <c r="BF632" s="55"/>
      <c r="BG632" s="55"/>
      <c r="BH632" s="55"/>
      <c r="BI632" s="55"/>
      <c r="BJ632" s="55"/>
      <c r="BK632" s="55"/>
      <c r="BL632" s="55"/>
      <c r="BM632" s="55"/>
      <c r="BN632" s="66"/>
      <c r="BO632" s="66"/>
      <c r="BP632" s="66"/>
      <c r="BQ632" s="55"/>
      <c r="BR632" s="55"/>
      <c r="BS632" s="55"/>
      <c r="BT632" s="55"/>
      <c r="BU632" s="55"/>
      <c r="BV632" s="55"/>
      <c r="BW632" s="55"/>
      <c r="BX632" s="55"/>
    </row>
    <row r="633" ht="24.75" customHeight="1">
      <c r="A633" s="55"/>
      <c r="B633" s="65"/>
      <c r="C633" s="6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55"/>
      <c r="BI633" s="55"/>
      <c r="BJ633" s="55"/>
      <c r="BK633" s="55"/>
      <c r="BL633" s="55"/>
      <c r="BM633" s="55"/>
      <c r="BN633" s="66"/>
      <c r="BO633" s="66"/>
      <c r="BP633" s="66"/>
      <c r="BQ633" s="55"/>
      <c r="BR633" s="55"/>
      <c r="BS633" s="55"/>
      <c r="BT633" s="55"/>
      <c r="BU633" s="55"/>
      <c r="BV633" s="55"/>
      <c r="BW633" s="55"/>
      <c r="BX633" s="55"/>
    </row>
    <row r="634" ht="24.75" customHeight="1">
      <c r="A634" s="55"/>
      <c r="B634" s="65"/>
      <c r="C634" s="6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55"/>
      <c r="BI634" s="55"/>
      <c r="BJ634" s="55"/>
      <c r="BK634" s="55"/>
      <c r="BL634" s="55"/>
      <c r="BM634" s="55"/>
      <c r="BN634" s="66"/>
      <c r="BO634" s="66"/>
      <c r="BP634" s="66"/>
      <c r="BQ634" s="55"/>
      <c r="BR634" s="55"/>
      <c r="BS634" s="55"/>
      <c r="BT634" s="55"/>
      <c r="BU634" s="55"/>
      <c r="BV634" s="55"/>
      <c r="BW634" s="55"/>
      <c r="BX634" s="55"/>
    </row>
    <row r="635" ht="24.75" customHeight="1">
      <c r="A635" s="55"/>
      <c r="B635" s="65"/>
      <c r="C635" s="6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  <c r="AX635" s="55"/>
      <c r="AY635" s="55"/>
      <c r="AZ635" s="55"/>
      <c r="BA635" s="55"/>
      <c r="BB635" s="55"/>
      <c r="BC635" s="55"/>
      <c r="BD635" s="55"/>
      <c r="BE635" s="55"/>
      <c r="BF635" s="55"/>
      <c r="BG635" s="55"/>
      <c r="BH635" s="55"/>
      <c r="BI635" s="55"/>
      <c r="BJ635" s="55"/>
      <c r="BK635" s="55"/>
      <c r="BL635" s="55"/>
      <c r="BM635" s="55"/>
      <c r="BN635" s="66"/>
      <c r="BO635" s="66"/>
      <c r="BP635" s="66"/>
      <c r="BQ635" s="55"/>
      <c r="BR635" s="55"/>
      <c r="BS635" s="55"/>
      <c r="BT635" s="55"/>
      <c r="BU635" s="55"/>
      <c r="BV635" s="55"/>
      <c r="BW635" s="55"/>
      <c r="BX635" s="55"/>
    </row>
    <row r="636" ht="24.75" customHeight="1">
      <c r="A636" s="55"/>
      <c r="B636" s="65"/>
      <c r="C636" s="6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  <c r="AX636" s="55"/>
      <c r="AY636" s="55"/>
      <c r="AZ636" s="55"/>
      <c r="BA636" s="55"/>
      <c r="BB636" s="55"/>
      <c r="BC636" s="55"/>
      <c r="BD636" s="55"/>
      <c r="BE636" s="55"/>
      <c r="BF636" s="55"/>
      <c r="BG636" s="55"/>
      <c r="BH636" s="55"/>
      <c r="BI636" s="55"/>
      <c r="BJ636" s="55"/>
      <c r="BK636" s="55"/>
      <c r="BL636" s="55"/>
      <c r="BM636" s="55"/>
      <c r="BN636" s="66"/>
      <c r="BO636" s="66"/>
      <c r="BP636" s="66"/>
      <c r="BQ636" s="55"/>
      <c r="BR636" s="55"/>
      <c r="BS636" s="55"/>
      <c r="BT636" s="55"/>
      <c r="BU636" s="55"/>
      <c r="BV636" s="55"/>
      <c r="BW636" s="55"/>
      <c r="BX636" s="55"/>
    </row>
    <row r="637" ht="24.75" customHeight="1">
      <c r="A637" s="55"/>
      <c r="B637" s="65"/>
      <c r="C637" s="6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  <c r="AK637" s="55"/>
      <c r="AL637" s="55"/>
      <c r="AM637" s="55"/>
      <c r="AN637" s="55"/>
      <c r="AO637" s="55"/>
      <c r="AP637" s="55"/>
      <c r="AQ637" s="55"/>
      <c r="AR637" s="55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55"/>
      <c r="BI637" s="55"/>
      <c r="BJ637" s="55"/>
      <c r="BK637" s="55"/>
      <c r="BL637" s="55"/>
      <c r="BM637" s="55"/>
      <c r="BN637" s="66"/>
      <c r="BO637" s="66"/>
      <c r="BP637" s="66"/>
      <c r="BQ637" s="55"/>
      <c r="BR637" s="55"/>
      <c r="BS637" s="55"/>
      <c r="BT637" s="55"/>
      <c r="BU637" s="55"/>
      <c r="BV637" s="55"/>
      <c r="BW637" s="55"/>
      <c r="BX637" s="55"/>
    </row>
    <row r="638" ht="24.75" customHeight="1">
      <c r="A638" s="55"/>
      <c r="B638" s="65"/>
      <c r="C638" s="6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5"/>
      <c r="AP638" s="55"/>
      <c r="AQ638" s="55"/>
      <c r="AR638" s="55"/>
      <c r="AS638" s="55"/>
      <c r="AT638" s="55"/>
      <c r="AU638" s="55"/>
      <c r="AV638" s="55"/>
      <c r="AW638" s="55"/>
      <c r="AX638" s="55"/>
      <c r="AY638" s="55"/>
      <c r="AZ638" s="55"/>
      <c r="BA638" s="55"/>
      <c r="BB638" s="55"/>
      <c r="BC638" s="55"/>
      <c r="BD638" s="55"/>
      <c r="BE638" s="55"/>
      <c r="BF638" s="55"/>
      <c r="BG638" s="55"/>
      <c r="BH638" s="55"/>
      <c r="BI638" s="55"/>
      <c r="BJ638" s="55"/>
      <c r="BK638" s="55"/>
      <c r="BL638" s="55"/>
      <c r="BM638" s="55"/>
      <c r="BN638" s="66"/>
      <c r="BO638" s="66"/>
      <c r="BP638" s="66"/>
      <c r="BQ638" s="55"/>
      <c r="BR638" s="55"/>
      <c r="BS638" s="55"/>
      <c r="BT638" s="55"/>
      <c r="BU638" s="55"/>
      <c r="BV638" s="55"/>
      <c r="BW638" s="55"/>
      <c r="BX638" s="55"/>
    </row>
    <row r="639" ht="24.75" customHeight="1">
      <c r="A639" s="55"/>
      <c r="B639" s="65"/>
      <c r="C639" s="6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5"/>
      <c r="AP639" s="55"/>
      <c r="AQ639" s="55"/>
      <c r="AR639" s="55"/>
      <c r="AS639" s="55"/>
      <c r="AT639" s="55"/>
      <c r="AU639" s="55"/>
      <c r="AV639" s="55"/>
      <c r="AW639" s="55"/>
      <c r="AX639" s="55"/>
      <c r="AY639" s="55"/>
      <c r="AZ639" s="55"/>
      <c r="BA639" s="55"/>
      <c r="BB639" s="55"/>
      <c r="BC639" s="55"/>
      <c r="BD639" s="55"/>
      <c r="BE639" s="55"/>
      <c r="BF639" s="55"/>
      <c r="BG639" s="55"/>
      <c r="BH639" s="55"/>
      <c r="BI639" s="55"/>
      <c r="BJ639" s="55"/>
      <c r="BK639" s="55"/>
      <c r="BL639" s="55"/>
      <c r="BM639" s="55"/>
      <c r="BN639" s="66"/>
      <c r="BO639" s="66"/>
      <c r="BP639" s="66"/>
      <c r="BQ639" s="55"/>
      <c r="BR639" s="55"/>
      <c r="BS639" s="55"/>
      <c r="BT639" s="55"/>
      <c r="BU639" s="55"/>
      <c r="BV639" s="55"/>
      <c r="BW639" s="55"/>
      <c r="BX639" s="55"/>
    </row>
    <row r="640" ht="24.75" customHeight="1">
      <c r="A640" s="55"/>
      <c r="B640" s="65"/>
      <c r="C640" s="6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  <c r="AK640" s="55"/>
      <c r="AL640" s="55"/>
      <c r="AM640" s="55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  <c r="AX640" s="55"/>
      <c r="AY640" s="55"/>
      <c r="AZ640" s="55"/>
      <c r="BA640" s="55"/>
      <c r="BB640" s="55"/>
      <c r="BC640" s="55"/>
      <c r="BD640" s="55"/>
      <c r="BE640" s="55"/>
      <c r="BF640" s="55"/>
      <c r="BG640" s="55"/>
      <c r="BH640" s="55"/>
      <c r="BI640" s="55"/>
      <c r="BJ640" s="55"/>
      <c r="BK640" s="55"/>
      <c r="BL640" s="55"/>
      <c r="BM640" s="55"/>
      <c r="BN640" s="66"/>
      <c r="BO640" s="66"/>
      <c r="BP640" s="66"/>
      <c r="BQ640" s="55"/>
      <c r="BR640" s="55"/>
      <c r="BS640" s="55"/>
      <c r="BT640" s="55"/>
      <c r="BU640" s="55"/>
      <c r="BV640" s="55"/>
      <c r="BW640" s="55"/>
      <c r="BX640" s="55"/>
    </row>
    <row r="641" ht="24.75" customHeight="1">
      <c r="A641" s="55"/>
      <c r="B641" s="65"/>
      <c r="C641" s="6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55"/>
      <c r="BI641" s="55"/>
      <c r="BJ641" s="55"/>
      <c r="BK641" s="55"/>
      <c r="BL641" s="55"/>
      <c r="BM641" s="55"/>
      <c r="BN641" s="66"/>
      <c r="BO641" s="66"/>
      <c r="BP641" s="66"/>
      <c r="BQ641" s="55"/>
      <c r="BR641" s="55"/>
      <c r="BS641" s="55"/>
      <c r="BT641" s="55"/>
      <c r="BU641" s="55"/>
      <c r="BV641" s="55"/>
      <c r="BW641" s="55"/>
      <c r="BX641" s="55"/>
    </row>
    <row r="642" ht="24.75" customHeight="1">
      <c r="A642" s="55"/>
      <c r="B642" s="65"/>
      <c r="C642" s="6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  <c r="BG642" s="55"/>
      <c r="BH642" s="55"/>
      <c r="BI642" s="55"/>
      <c r="BJ642" s="55"/>
      <c r="BK642" s="55"/>
      <c r="BL642" s="55"/>
      <c r="BM642" s="55"/>
      <c r="BN642" s="66"/>
      <c r="BO642" s="66"/>
      <c r="BP642" s="66"/>
      <c r="BQ642" s="55"/>
      <c r="BR642" s="55"/>
      <c r="BS642" s="55"/>
      <c r="BT642" s="55"/>
      <c r="BU642" s="55"/>
      <c r="BV642" s="55"/>
      <c r="BW642" s="55"/>
      <c r="BX642" s="55"/>
    </row>
    <row r="643" ht="24.75" customHeight="1">
      <c r="A643" s="55"/>
      <c r="B643" s="65"/>
      <c r="C643" s="6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  <c r="BA643" s="55"/>
      <c r="BB643" s="55"/>
      <c r="BC643" s="55"/>
      <c r="BD643" s="55"/>
      <c r="BE643" s="55"/>
      <c r="BF643" s="55"/>
      <c r="BG643" s="55"/>
      <c r="BH643" s="55"/>
      <c r="BI643" s="55"/>
      <c r="BJ643" s="55"/>
      <c r="BK643" s="55"/>
      <c r="BL643" s="55"/>
      <c r="BM643" s="55"/>
      <c r="BN643" s="66"/>
      <c r="BO643" s="66"/>
      <c r="BP643" s="66"/>
      <c r="BQ643" s="55"/>
      <c r="BR643" s="55"/>
      <c r="BS643" s="55"/>
      <c r="BT643" s="55"/>
      <c r="BU643" s="55"/>
      <c r="BV643" s="55"/>
      <c r="BW643" s="55"/>
      <c r="BX643" s="55"/>
    </row>
    <row r="644" ht="24.75" customHeight="1">
      <c r="A644" s="55"/>
      <c r="B644" s="65"/>
      <c r="C644" s="6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  <c r="AX644" s="55"/>
      <c r="AY644" s="55"/>
      <c r="AZ644" s="55"/>
      <c r="BA644" s="55"/>
      <c r="BB644" s="55"/>
      <c r="BC644" s="55"/>
      <c r="BD644" s="55"/>
      <c r="BE644" s="55"/>
      <c r="BF644" s="55"/>
      <c r="BG644" s="55"/>
      <c r="BH644" s="55"/>
      <c r="BI644" s="55"/>
      <c r="BJ644" s="55"/>
      <c r="BK644" s="55"/>
      <c r="BL644" s="55"/>
      <c r="BM644" s="55"/>
      <c r="BN644" s="66"/>
      <c r="BO644" s="66"/>
      <c r="BP644" s="66"/>
      <c r="BQ644" s="55"/>
      <c r="BR644" s="55"/>
      <c r="BS644" s="55"/>
      <c r="BT644" s="55"/>
      <c r="BU644" s="55"/>
      <c r="BV644" s="55"/>
      <c r="BW644" s="55"/>
      <c r="BX644" s="55"/>
    </row>
    <row r="645" ht="24.75" customHeight="1">
      <c r="A645" s="55"/>
      <c r="B645" s="65"/>
      <c r="C645" s="6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55"/>
      <c r="BI645" s="55"/>
      <c r="BJ645" s="55"/>
      <c r="BK645" s="55"/>
      <c r="BL645" s="55"/>
      <c r="BM645" s="55"/>
      <c r="BN645" s="66"/>
      <c r="BO645" s="66"/>
      <c r="BP645" s="66"/>
      <c r="BQ645" s="55"/>
      <c r="BR645" s="55"/>
      <c r="BS645" s="55"/>
      <c r="BT645" s="55"/>
      <c r="BU645" s="55"/>
      <c r="BV645" s="55"/>
      <c r="BW645" s="55"/>
      <c r="BX645" s="55"/>
    </row>
    <row r="646" ht="24.75" customHeight="1">
      <c r="A646" s="55"/>
      <c r="B646" s="65"/>
      <c r="C646" s="6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5"/>
      <c r="AP646" s="55"/>
      <c r="AQ646" s="55"/>
      <c r="AR646" s="55"/>
      <c r="AS646" s="55"/>
      <c r="AT646" s="55"/>
      <c r="AU646" s="55"/>
      <c r="AV646" s="55"/>
      <c r="AW646" s="55"/>
      <c r="AX646" s="55"/>
      <c r="AY646" s="55"/>
      <c r="AZ646" s="55"/>
      <c r="BA646" s="55"/>
      <c r="BB646" s="55"/>
      <c r="BC646" s="55"/>
      <c r="BD646" s="55"/>
      <c r="BE646" s="55"/>
      <c r="BF646" s="55"/>
      <c r="BG646" s="55"/>
      <c r="BH646" s="55"/>
      <c r="BI646" s="55"/>
      <c r="BJ646" s="55"/>
      <c r="BK646" s="55"/>
      <c r="BL646" s="55"/>
      <c r="BM646" s="55"/>
      <c r="BN646" s="66"/>
      <c r="BO646" s="66"/>
      <c r="BP646" s="66"/>
      <c r="BQ646" s="55"/>
      <c r="BR646" s="55"/>
      <c r="BS646" s="55"/>
      <c r="BT646" s="55"/>
      <c r="BU646" s="55"/>
      <c r="BV646" s="55"/>
      <c r="BW646" s="55"/>
      <c r="BX646" s="55"/>
    </row>
    <row r="647" ht="24.75" customHeight="1">
      <c r="A647" s="55"/>
      <c r="B647" s="65"/>
      <c r="C647" s="6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  <c r="AX647" s="55"/>
      <c r="AY647" s="55"/>
      <c r="AZ647" s="55"/>
      <c r="BA647" s="55"/>
      <c r="BB647" s="55"/>
      <c r="BC647" s="55"/>
      <c r="BD647" s="55"/>
      <c r="BE647" s="55"/>
      <c r="BF647" s="55"/>
      <c r="BG647" s="55"/>
      <c r="BH647" s="55"/>
      <c r="BI647" s="55"/>
      <c r="BJ647" s="55"/>
      <c r="BK647" s="55"/>
      <c r="BL647" s="55"/>
      <c r="BM647" s="55"/>
      <c r="BN647" s="66"/>
      <c r="BO647" s="66"/>
      <c r="BP647" s="66"/>
      <c r="BQ647" s="55"/>
      <c r="BR647" s="55"/>
      <c r="BS647" s="55"/>
      <c r="BT647" s="55"/>
      <c r="BU647" s="55"/>
      <c r="BV647" s="55"/>
      <c r="BW647" s="55"/>
      <c r="BX647" s="55"/>
    </row>
    <row r="648" ht="24.75" customHeight="1">
      <c r="A648" s="55"/>
      <c r="B648" s="65"/>
      <c r="C648" s="6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55"/>
      <c r="BI648" s="55"/>
      <c r="BJ648" s="55"/>
      <c r="BK648" s="55"/>
      <c r="BL648" s="55"/>
      <c r="BM648" s="55"/>
      <c r="BN648" s="66"/>
      <c r="BO648" s="66"/>
      <c r="BP648" s="66"/>
      <c r="BQ648" s="55"/>
      <c r="BR648" s="55"/>
      <c r="BS648" s="55"/>
      <c r="BT648" s="55"/>
      <c r="BU648" s="55"/>
      <c r="BV648" s="55"/>
      <c r="BW648" s="55"/>
      <c r="BX648" s="55"/>
    </row>
    <row r="649" ht="24.75" customHeight="1">
      <c r="A649" s="55"/>
      <c r="B649" s="65"/>
      <c r="C649" s="6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55"/>
      <c r="BD649" s="55"/>
      <c r="BE649" s="55"/>
      <c r="BF649" s="55"/>
      <c r="BG649" s="55"/>
      <c r="BH649" s="55"/>
      <c r="BI649" s="55"/>
      <c r="BJ649" s="55"/>
      <c r="BK649" s="55"/>
      <c r="BL649" s="55"/>
      <c r="BM649" s="55"/>
      <c r="BN649" s="66"/>
      <c r="BO649" s="66"/>
      <c r="BP649" s="66"/>
      <c r="BQ649" s="55"/>
      <c r="BR649" s="55"/>
      <c r="BS649" s="55"/>
      <c r="BT649" s="55"/>
      <c r="BU649" s="55"/>
      <c r="BV649" s="55"/>
      <c r="BW649" s="55"/>
      <c r="BX649" s="55"/>
    </row>
    <row r="650" ht="24.75" customHeight="1">
      <c r="A650" s="55"/>
      <c r="B650" s="65"/>
      <c r="C650" s="6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  <c r="AK650" s="55"/>
      <c r="AL650" s="55"/>
      <c r="AM650" s="55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  <c r="BA650" s="55"/>
      <c r="BB650" s="55"/>
      <c r="BC650" s="55"/>
      <c r="BD650" s="55"/>
      <c r="BE650" s="55"/>
      <c r="BF650" s="55"/>
      <c r="BG650" s="55"/>
      <c r="BH650" s="55"/>
      <c r="BI650" s="55"/>
      <c r="BJ650" s="55"/>
      <c r="BK650" s="55"/>
      <c r="BL650" s="55"/>
      <c r="BM650" s="55"/>
      <c r="BN650" s="66"/>
      <c r="BO650" s="66"/>
      <c r="BP650" s="66"/>
      <c r="BQ650" s="55"/>
      <c r="BR650" s="55"/>
      <c r="BS650" s="55"/>
      <c r="BT650" s="55"/>
      <c r="BU650" s="55"/>
      <c r="BV650" s="55"/>
      <c r="BW650" s="55"/>
      <c r="BX650" s="55"/>
    </row>
    <row r="651" ht="24.75" customHeight="1">
      <c r="A651" s="55"/>
      <c r="B651" s="65"/>
      <c r="C651" s="6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  <c r="AK651" s="55"/>
      <c r="AL651" s="55"/>
      <c r="AM651" s="55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  <c r="BG651" s="55"/>
      <c r="BH651" s="55"/>
      <c r="BI651" s="55"/>
      <c r="BJ651" s="55"/>
      <c r="BK651" s="55"/>
      <c r="BL651" s="55"/>
      <c r="BM651" s="55"/>
      <c r="BN651" s="66"/>
      <c r="BO651" s="66"/>
      <c r="BP651" s="66"/>
      <c r="BQ651" s="55"/>
      <c r="BR651" s="55"/>
      <c r="BS651" s="55"/>
      <c r="BT651" s="55"/>
      <c r="BU651" s="55"/>
      <c r="BV651" s="55"/>
      <c r="BW651" s="55"/>
      <c r="BX651" s="55"/>
    </row>
    <row r="652" ht="24.75" customHeight="1">
      <c r="A652" s="55"/>
      <c r="B652" s="65"/>
      <c r="C652" s="6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5"/>
      <c r="AJ652" s="55"/>
      <c r="AK652" s="55"/>
      <c r="AL652" s="55"/>
      <c r="AM652" s="55"/>
      <c r="AN652" s="55"/>
      <c r="AO652" s="55"/>
      <c r="AP652" s="55"/>
      <c r="AQ652" s="55"/>
      <c r="AR652" s="55"/>
      <c r="AS652" s="55"/>
      <c r="AT652" s="55"/>
      <c r="AU652" s="55"/>
      <c r="AV652" s="55"/>
      <c r="AW652" s="55"/>
      <c r="AX652" s="55"/>
      <c r="AY652" s="55"/>
      <c r="AZ652" s="55"/>
      <c r="BA652" s="55"/>
      <c r="BB652" s="55"/>
      <c r="BC652" s="55"/>
      <c r="BD652" s="55"/>
      <c r="BE652" s="55"/>
      <c r="BF652" s="55"/>
      <c r="BG652" s="55"/>
      <c r="BH652" s="55"/>
      <c r="BI652" s="55"/>
      <c r="BJ652" s="55"/>
      <c r="BK652" s="55"/>
      <c r="BL652" s="55"/>
      <c r="BM652" s="55"/>
      <c r="BN652" s="66"/>
      <c r="BO652" s="66"/>
      <c r="BP652" s="66"/>
      <c r="BQ652" s="55"/>
      <c r="BR652" s="55"/>
      <c r="BS652" s="55"/>
      <c r="BT652" s="55"/>
      <c r="BU652" s="55"/>
      <c r="BV652" s="55"/>
      <c r="BW652" s="55"/>
      <c r="BX652" s="55"/>
    </row>
    <row r="653" ht="24.75" customHeight="1">
      <c r="A653" s="55"/>
      <c r="B653" s="65"/>
      <c r="C653" s="6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  <c r="AX653" s="55"/>
      <c r="AY653" s="55"/>
      <c r="AZ653" s="55"/>
      <c r="BA653" s="55"/>
      <c r="BB653" s="55"/>
      <c r="BC653" s="55"/>
      <c r="BD653" s="55"/>
      <c r="BE653" s="55"/>
      <c r="BF653" s="55"/>
      <c r="BG653" s="55"/>
      <c r="BH653" s="55"/>
      <c r="BI653" s="55"/>
      <c r="BJ653" s="55"/>
      <c r="BK653" s="55"/>
      <c r="BL653" s="55"/>
      <c r="BM653" s="55"/>
      <c r="BN653" s="66"/>
      <c r="BO653" s="66"/>
      <c r="BP653" s="66"/>
      <c r="BQ653" s="55"/>
      <c r="BR653" s="55"/>
      <c r="BS653" s="55"/>
      <c r="BT653" s="55"/>
      <c r="BU653" s="55"/>
      <c r="BV653" s="55"/>
      <c r="BW653" s="55"/>
      <c r="BX653" s="55"/>
    </row>
    <row r="654" ht="24.75" customHeight="1">
      <c r="A654" s="55"/>
      <c r="B654" s="65"/>
      <c r="C654" s="6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  <c r="AX654" s="55"/>
      <c r="AY654" s="55"/>
      <c r="AZ654" s="55"/>
      <c r="BA654" s="55"/>
      <c r="BB654" s="55"/>
      <c r="BC654" s="55"/>
      <c r="BD654" s="55"/>
      <c r="BE654" s="55"/>
      <c r="BF654" s="55"/>
      <c r="BG654" s="55"/>
      <c r="BH654" s="55"/>
      <c r="BI654" s="55"/>
      <c r="BJ654" s="55"/>
      <c r="BK654" s="55"/>
      <c r="BL654" s="55"/>
      <c r="BM654" s="55"/>
      <c r="BN654" s="66"/>
      <c r="BO654" s="66"/>
      <c r="BP654" s="66"/>
      <c r="BQ654" s="55"/>
      <c r="BR654" s="55"/>
      <c r="BS654" s="55"/>
      <c r="BT654" s="55"/>
      <c r="BU654" s="55"/>
      <c r="BV654" s="55"/>
      <c r="BW654" s="55"/>
      <c r="BX654" s="55"/>
    </row>
    <row r="655" ht="24.75" customHeight="1">
      <c r="A655" s="55"/>
      <c r="B655" s="65"/>
      <c r="C655" s="6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/>
      <c r="BE655" s="55"/>
      <c r="BF655" s="55"/>
      <c r="BG655" s="55"/>
      <c r="BH655" s="55"/>
      <c r="BI655" s="55"/>
      <c r="BJ655" s="55"/>
      <c r="BK655" s="55"/>
      <c r="BL655" s="55"/>
      <c r="BM655" s="55"/>
      <c r="BN655" s="66"/>
      <c r="BO655" s="66"/>
      <c r="BP655" s="66"/>
      <c r="BQ655" s="55"/>
      <c r="BR655" s="55"/>
      <c r="BS655" s="55"/>
      <c r="BT655" s="55"/>
      <c r="BU655" s="55"/>
      <c r="BV655" s="55"/>
      <c r="BW655" s="55"/>
      <c r="BX655" s="55"/>
    </row>
    <row r="656" ht="24.75" customHeight="1">
      <c r="A656" s="55"/>
      <c r="B656" s="65"/>
      <c r="C656" s="6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  <c r="AX656" s="55"/>
      <c r="AY656" s="55"/>
      <c r="AZ656" s="55"/>
      <c r="BA656" s="55"/>
      <c r="BB656" s="55"/>
      <c r="BC656" s="55"/>
      <c r="BD656" s="55"/>
      <c r="BE656" s="55"/>
      <c r="BF656" s="55"/>
      <c r="BG656" s="55"/>
      <c r="BH656" s="55"/>
      <c r="BI656" s="55"/>
      <c r="BJ656" s="55"/>
      <c r="BK656" s="55"/>
      <c r="BL656" s="55"/>
      <c r="BM656" s="55"/>
      <c r="BN656" s="66"/>
      <c r="BO656" s="66"/>
      <c r="BP656" s="66"/>
      <c r="BQ656" s="55"/>
      <c r="BR656" s="55"/>
      <c r="BS656" s="55"/>
      <c r="BT656" s="55"/>
      <c r="BU656" s="55"/>
      <c r="BV656" s="55"/>
      <c r="BW656" s="55"/>
      <c r="BX656" s="55"/>
    </row>
    <row r="657" ht="24.75" customHeight="1">
      <c r="A657" s="55"/>
      <c r="B657" s="65"/>
      <c r="C657" s="6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  <c r="BA657" s="55"/>
      <c r="BB657" s="55"/>
      <c r="BC657" s="55"/>
      <c r="BD657" s="55"/>
      <c r="BE657" s="55"/>
      <c r="BF657" s="55"/>
      <c r="BG657" s="55"/>
      <c r="BH657" s="55"/>
      <c r="BI657" s="55"/>
      <c r="BJ657" s="55"/>
      <c r="BK657" s="55"/>
      <c r="BL657" s="55"/>
      <c r="BM657" s="55"/>
      <c r="BN657" s="66"/>
      <c r="BO657" s="66"/>
      <c r="BP657" s="66"/>
      <c r="BQ657" s="55"/>
      <c r="BR657" s="55"/>
      <c r="BS657" s="55"/>
      <c r="BT657" s="55"/>
      <c r="BU657" s="55"/>
      <c r="BV657" s="55"/>
      <c r="BW657" s="55"/>
      <c r="BX657" s="55"/>
    </row>
    <row r="658" ht="24.75" customHeight="1">
      <c r="A658" s="55"/>
      <c r="B658" s="65"/>
      <c r="C658" s="6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5"/>
      <c r="BI658" s="55"/>
      <c r="BJ658" s="55"/>
      <c r="BK658" s="55"/>
      <c r="BL658" s="55"/>
      <c r="BM658" s="55"/>
      <c r="BN658" s="66"/>
      <c r="BO658" s="66"/>
      <c r="BP658" s="66"/>
      <c r="BQ658" s="55"/>
      <c r="BR658" s="55"/>
      <c r="BS658" s="55"/>
      <c r="BT658" s="55"/>
      <c r="BU658" s="55"/>
      <c r="BV658" s="55"/>
      <c r="BW658" s="55"/>
      <c r="BX658" s="55"/>
    </row>
    <row r="659" ht="24.75" customHeight="1">
      <c r="A659" s="55"/>
      <c r="B659" s="65"/>
      <c r="C659" s="6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5"/>
      <c r="BI659" s="55"/>
      <c r="BJ659" s="55"/>
      <c r="BK659" s="55"/>
      <c r="BL659" s="55"/>
      <c r="BM659" s="55"/>
      <c r="BN659" s="66"/>
      <c r="BO659" s="66"/>
      <c r="BP659" s="66"/>
      <c r="BQ659" s="55"/>
      <c r="BR659" s="55"/>
      <c r="BS659" s="55"/>
      <c r="BT659" s="55"/>
      <c r="BU659" s="55"/>
      <c r="BV659" s="55"/>
      <c r="BW659" s="55"/>
      <c r="BX659" s="55"/>
    </row>
    <row r="660" ht="24.75" customHeight="1">
      <c r="A660" s="55"/>
      <c r="B660" s="65"/>
      <c r="C660" s="6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  <c r="BG660" s="55"/>
      <c r="BH660" s="55"/>
      <c r="BI660" s="55"/>
      <c r="BJ660" s="55"/>
      <c r="BK660" s="55"/>
      <c r="BL660" s="55"/>
      <c r="BM660" s="55"/>
      <c r="BN660" s="66"/>
      <c r="BO660" s="66"/>
      <c r="BP660" s="66"/>
      <c r="BQ660" s="55"/>
      <c r="BR660" s="55"/>
      <c r="BS660" s="55"/>
      <c r="BT660" s="55"/>
      <c r="BU660" s="55"/>
      <c r="BV660" s="55"/>
      <c r="BW660" s="55"/>
      <c r="BX660" s="55"/>
    </row>
    <row r="661" ht="24.75" customHeight="1">
      <c r="A661" s="55"/>
      <c r="B661" s="65"/>
      <c r="C661" s="6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  <c r="AK661" s="55"/>
      <c r="AL661" s="55"/>
      <c r="AM661" s="55"/>
      <c r="AN661" s="55"/>
      <c r="AO661" s="55"/>
      <c r="AP661" s="55"/>
      <c r="AQ661" s="55"/>
      <c r="AR661" s="55"/>
      <c r="AS661" s="55"/>
      <c r="AT661" s="55"/>
      <c r="AU661" s="55"/>
      <c r="AV661" s="55"/>
      <c r="AW661" s="55"/>
      <c r="AX661" s="55"/>
      <c r="AY661" s="55"/>
      <c r="AZ661" s="55"/>
      <c r="BA661" s="55"/>
      <c r="BB661" s="55"/>
      <c r="BC661" s="55"/>
      <c r="BD661" s="55"/>
      <c r="BE661" s="55"/>
      <c r="BF661" s="55"/>
      <c r="BG661" s="55"/>
      <c r="BH661" s="55"/>
      <c r="BI661" s="55"/>
      <c r="BJ661" s="55"/>
      <c r="BK661" s="55"/>
      <c r="BL661" s="55"/>
      <c r="BM661" s="55"/>
      <c r="BN661" s="66"/>
      <c r="BO661" s="66"/>
      <c r="BP661" s="66"/>
      <c r="BQ661" s="55"/>
      <c r="BR661" s="55"/>
      <c r="BS661" s="55"/>
      <c r="BT661" s="55"/>
      <c r="BU661" s="55"/>
      <c r="BV661" s="55"/>
      <c r="BW661" s="55"/>
      <c r="BX661" s="55"/>
    </row>
    <row r="662" ht="24.75" customHeight="1">
      <c r="A662" s="55"/>
      <c r="B662" s="65"/>
      <c r="C662" s="6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  <c r="AK662" s="55"/>
      <c r="AL662" s="55"/>
      <c r="AM662" s="55"/>
      <c r="AN662" s="55"/>
      <c r="AO662" s="55"/>
      <c r="AP662" s="55"/>
      <c r="AQ662" s="55"/>
      <c r="AR662" s="55"/>
      <c r="AS662" s="55"/>
      <c r="AT662" s="55"/>
      <c r="AU662" s="55"/>
      <c r="AV662" s="55"/>
      <c r="AW662" s="55"/>
      <c r="AX662" s="55"/>
      <c r="AY662" s="55"/>
      <c r="AZ662" s="55"/>
      <c r="BA662" s="55"/>
      <c r="BB662" s="55"/>
      <c r="BC662" s="55"/>
      <c r="BD662" s="55"/>
      <c r="BE662" s="55"/>
      <c r="BF662" s="55"/>
      <c r="BG662" s="55"/>
      <c r="BH662" s="55"/>
      <c r="BI662" s="55"/>
      <c r="BJ662" s="55"/>
      <c r="BK662" s="55"/>
      <c r="BL662" s="55"/>
      <c r="BM662" s="55"/>
      <c r="BN662" s="66"/>
      <c r="BO662" s="66"/>
      <c r="BP662" s="66"/>
      <c r="BQ662" s="55"/>
      <c r="BR662" s="55"/>
      <c r="BS662" s="55"/>
      <c r="BT662" s="55"/>
      <c r="BU662" s="55"/>
      <c r="BV662" s="55"/>
      <c r="BW662" s="55"/>
      <c r="BX662" s="55"/>
    </row>
    <row r="663" ht="24.75" customHeight="1">
      <c r="A663" s="55"/>
      <c r="B663" s="65"/>
      <c r="C663" s="6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/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55"/>
      <c r="BI663" s="55"/>
      <c r="BJ663" s="55"/>
      <c r="BK663" s="55"/>
      <c r="BL663" s="55"/>
      <c r="BM663" s="55"/>
      <c r="BN663" s="66"/>
      <c r="BO663" s="66"/>
      <c r="BP663" s="66"/>
      <c r="BQ663" s="55"/>
      <c r="BR663" s="55"/>
      <c r="BS663" s="55"/>
      <c r="BT663" s="55"/>
      <c r="BU663" s="55"/>
      <c r="BV663" s="55"/>
      <c r="BW663" s="55"/>
      <c r="BX663" s="55"/>
    </row>
    <row r="664" ht="24.75" customHeight="1">
      <c r="A664" s="55"/>
      <c r="B664" s="65"/>
      <c r="C664" s="6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  <c r="AK664" s="55"/>
      <c r="AL664" s="55"/>
      <c r="AM664" s="55"/>
      <c r="AN664" s="55"/>
      <c r="AO664" s="55"/>
      <c r="AP664" s="55"/>
      <c r="AQ664" s="55"/>
      <c r="AR664" s="55"/>
      <c r="AS664" s="55"/>
      <c r="AT664" s="55"/>
      <c r="AU664" s="55"/>
      <c r="AV664" s="55"/>
      <c r="AW664" s="55"/>
      <c r="AX664" s="55"/>
      <c r="AY664" s="55"/>
      <c r="AZ664" s="55"/>
      <c r="BA664" s="55"/>
      <c r="BB664" s="55"/>
      <c r="BC664" s="55"/>
      <c r="BD664" s="55"/>
      <c r="BE664" s="55"/>
      <c r="BF664" s="55"/>
      <c r="BG664" s="55"/>
      <c r="BH664" s="55"/>
      <c r="BI664" s="55"/>
      <c r="BJ664" s="55"/>
      <c r="BK664" s="55"/>
      <c r="BL664" s="55"/>
      <c r="BM664" s="55"/>
      <c r="BN664" s="66"/>
      <c r="BO664" s="66"/>
      <c r="BP664" s="66"/>
      <c r="BQ664" s="55"/>
      <c r="BR664" s="55"/>
      <c r="BS664" s="55"/>
      <c r="BT664" s="55"/>
      <c r="BU664" s="55"/>
      <c r="BV664" s="55"/>
      <c r="BW664" s="55"/>
      <c r="BX664" s="55"/>
    </row>
    <row r="665" ht="24.75" customHeight="1">
      <c r="A665" s="55"/>
      <c r="B665" s="65"/>
      <c r="C665" s="6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/>
      <c r="AO665" s="55"/>
      <c r="AP665" s="55"/>
      <c r="AQ665" s="55"/>
      <c r="AR665" s="55"/>
      <c r="AS665" s="55"/>
      <c r="AT665" s="55"/>
      <c r="AU665" s="55"/>
      <c r="AV665" s="55"/>
      <c r="AW665" s="55"/>
      <c r="AX665" s="55"/>
      <c r="AY665" s="55"/>
      <c r="AZ665" s="55"/>
      <c r="BA665" s="55"/>
      <c r="BB665" s="55"/>
      <c r="BC665" s="55"/>
      <c r="BD665" s="55"/>
      <c r="BE665" s="55"/>
      <c r="BF665" s="55"/>
      <c r="BG665" s="55"/>
      <c r="BH665" s="55"/>
      <c r="BI665" s="55"/>
      <c r="BJ665" s="55"/>
      <c r="BK665" s="55"/>
      <c r="BL665" s="55"/>
      <c r="BM665" s="55"/>
      <c r="BN665" s="66"/>
      <c r="BO665" s="66"/>
      <c r="BP665" s="66"/>
      <c r="BQ665" s="55"/>
      <c r="BR665" s="55"/>
      <c r="BS665" s="55"/>
      <c r="BT665" s="55"/>
      <c r="BU665" s="55"/>
      <c r="BV665" s="55"/>
      <c r="BW665" s="55"/>
      <c r="BX665" s="55"/>
    </row>
    <row r="666" ht="24.75" customHeight="1">
      <c r="A666" s="55"/>
      <c r="B666" s="65"/>
      <c r="C666" s="6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/>
      <c r="BH666" s="55"/>
      <c r="BI666" s="55"/>
      <c r="BJ666" s="55"/>
      <c r="BK666" s="55"/>
      <c r="BL666" s="55"/>
      <c r="BM666" s="55"/>
      <c r="BN666" s="66"/>
      <c r="BO666" s="66"/>
      <c r="BP666" s="66"/>
      <c r="BQ666" s="55"/>
      <c r="BR666" s="55"/>
      <c r="BS666" s="55"/>
      <c r="BT666" s="55"/>
      <c r="BU666" s="55"/>
      <c r="BV666" s="55"/>
      <c r="BW666" s="55"/>
      <c r="BX666" s="55"/>
    </row>
    <row r="667" ht="24.75" customHeight="1">
      <c r="A667" s="55"/>
      <c r="B667" s="65"/>
      <c r="C667" s="6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  <c r="AK667" s="55"/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/>
      <c r="BE667" s="55"/>
      <c r="BF667" s="55"/>
      <c r="BG667" s="55"/>
      <c r="BH667" s="55"/>
      <c r="BI667" s="55"/>
      <c r="BJ667" s="55"/>
      <c r="BK667" s="55"/>
      <c r="BL667" s="55"/>
      <c r="BM667" s="55"/>
      <c r="BN667" s="66"/>
      <c r="BO667" s="66"/>
      <c r="BP667" s="66"/>
      <c r="BQ667" s="55"/>
      <c r="BR667" s="55"/>
      <c r="BS667" s="55"/>
      <c r="BT667" s="55"/>
      <c r="BU667" s="55"/>
      <c r="BV667" s="55"/>
      <c r="BW667" s="55"/>
      <c r="BX667" s="55"/>
    </row>
    <row r="668" ht="24.75" customHeight="1">
      <c r="A668" s="55"/>
      <c r="B668" s="65"/>
      <c r="C668" s="6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55"/>
      <c r="AY668" s="55"/>
      <c r="AZ668" s="55"/>
      <c r="BA668" s="55"/>
      <c r="BB668" s="55"/>
      <c r="BC668" s="55"/>
      <c r="BD668" s="55"/>
      <c r="BE668" s="55"/>
      <c r="BF668" s="55"/>
      <c r="BG668" s="55"/>
      <c r="BH668" s="55"/>
      <c r="BI668" s="55"/>
      <c r="BJ668" s="55"/>
      <c r="BK668" s="55"/>
      <c r="BL668" s="55"/>
      <c r="BM668" s="55"/>
      <c r="BN668" s="66"/>
      <c r="BO668" s="66"/>
      <c r="BP668" s="66"/>
      <c r="BQ668" s="55"/>
      <c r="BR668" s="55"/>
      <c r="BS668" s="55"/>
      <c r="BT668" s="55"/>
      <c r="BU668" s="55"/>
      <c r="BV668" s="55"/>
      <c r="BW668" s="55"/>
      <c r="BX668" s="55"/>
    </row>
    <row r="669" ht="24.75" customHeight="1">
      <c r="A669" s="55"/>
      <c r="B669" s="65"/>
      <c r="C669" s="6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  <c r="AK669" s="55"/>
      <c r="AL669" s="55"/>
      <c r="AM669" s="55"/>
      <c r="AN669" s="55"/>
      <c r="AO669" s="55"/>
      <c r="AP669" s="55"/>
      <c r="AQ669" s="55"/>
      <c r="AR669" s="55"/>
      <c r="AS669" s="55"/>
      <c r="AT669" s="55"/>
      <c r="AU669" s="55"/>
      <c r="AV669" s="55"/>
      <c r="AW669" s="55"/>
      <c r="AX669" s="55"/>
      <c r="AY669" s="55"/>
      <c r="AZ669" s="55"/>
      <c r="BA669" s="55"/>
      <c r="BB669" s="55"/>
      <c r="BC669" s="55"/>
      <c r="BD669" s="55"/>
      <c r="BE669" s="55"/>
      <c r="BF669" s="55"/>
      <c r="BG669" s="55"/>
      <c r="BH669" s="55"/>
      <c r="BI669" s="55"/>
      <c r="BJ669" s="55"/>
      <c r="BK669" s="55"/>
      <c r="BL669" s="55"/>
      <c r="BM669" s="55"/>
      <c r="BN669" s="66"/>
      <c r="BO669" s="66"/>
      <c r="BP669" s="66"/>
      <c r="BQ669" s="55"/>
      <c r="BR669" s="55"/>
      <c r="BS669" s="55"/>
      <c r="BT669" s="55"/>
      <c r="BU669" s="55"/>
      <c r="BV669" s="55"/>
      <c r="BW669" s="55"/>
      <c r="BX669" s="55"/>
    </row>
    <row r="670" ht="24.75" customHeight="1">
      <c r="A670" s="55"/>
      <c r="B670" s="65"/>
      <c r="C670" s="6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  <c r="AX670" s="55"/>
      <c r="AY670" s="55"/>
      <c r="AZ670" s="55"/>
      <c r="BA670" s="55"/>
      <c r="BB670" s="55"/>
      <c r="BC670" s="55"/>
      <c r="BD670" s="55"/>
      <c r="BE670" s="55"/>
      <c r="BF670" s="55"/>
      <c r="BG670" s="55"/>
      <c r="BH670" s="55"/>
      <c r="BI670" s="55"/>
      <c r="BJ670" s="55"/>
      <c r="BK670" s="55"/>
      <c r="BL670" s="55"/>
      <c r="BM670" s="55"/>
      <c r="BN670" s="66"/>
      <c r="BO670" s="66"/>
      <c r="BP670" s="66"/>
      <c r="BQ670" s="55"/>
      <c r="BR670" s="55"/>
      <c r="BS670" s="55"/>
      <c r="BT670" s="55"/>
      <c r="BU670" s="55"/>
      <c r="BV670" s="55"/>
      <c r="BW670" s="55"/>
      <c r="BX670" s="55"/>
    </row>
    <row r="671" ht="24.75" customHeight="1">
      <c r="A671" s="55"/>
      <c r="B671" s="65"/>
      <c r="C671" s="6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  <c r="AK671" s="55"/>
      <c r="AL671" s="55"/>
      <c r="AM671" s="55"/>
      <c r="AN671" s="55"/>
      <c r="AO671" s="55"/>
      <c r="AP671" s="55"/>
      <c r="AQ671" s="55"/>
      <c r="AR671" s="55"/>
      <c r="AS671" s="55"/>
      <c r="AT671" s="55"/>
      <c r="AU671" s="55"/>
      <c r="AV671" s="55"/>
      <c r="AW671" s="55"/>
      <c r="AX671" s="55"/>
      <c r="AY671" s="55"/>
      <c r="AZ671" s="55"/>
      <c r="BA671" s="55"/>
      <c r="BB671" s="55"/>
      <c r="BC671" s="55"/>
      <c r="BD671" s="55"/>
      <c r="BE671" s="55"/>
      <c r="BF671" s="55"/>
      <c r="BG671" s="55"/>
      <c r="BH671" s="55"/>
      <c r="BI671" s="55"/>
      <c r="BJ671" s="55"/>
      <c r="BK671" s="55"/>
      <c r="BL671" s="55"/>
      <c r="BM671" s="55"/>
      <c r="BN671" s="66"/>
      <c r="BO671" s="66"/>
      <c r="BP671" s="66"/>
      <c r="BQ671" s="55"/>
      <c r="BR671" s="55"/>
      <c r="BS671" s="55"/>
      <c r="BT671" s="55"/>
      <c r="BU671" s="55"/>
      <c r="BV671" s="55"/>
      <c r="BW671" s="55"/>
      <c r="BX671" s="55"/>
    </row>
    <row r="672" ht="24.75" customHeight="1">
      <c r="A672" s="55"/>
      <c r="B672" s="65"/>
      <c r="C672" s="6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  <c r="AK672" s="55"/>
      <c r="AL672" s="55"/>
      <c r="AM672" s="55"/>
      <c r="AN672" s="55"/>
      <c r="AO672" s="55"/>
      <c r="AP672" s="55"/>
      <c r="AQ672" s="55"/>
      <c r="AR672" s="55"/>
      <c r="AS672" s="55"/>
      <c r="AT672" s="55"/>
      <c r="AU672" s="55"/>
      <c r="AV672" s="55"/>
      <c r="AW672" s="55"/>
      <c r="AX672" s="55"/>
      <c r="AY672" s="55"/>
      <c r="AZ672" s="55"/>
      <c r="BA672" s="55"/>
      <c r="BB672" s="55"/>
      <c r="BC672" s="55"/>
      <c r="BD672" s="55"/>
      <c r="BE672" s="55"/>
      <c r="BF672" s="55"/>
      <c r="BG672" s="55"/>
      <c r="BH672" s="55"/>
      <c r="BI672" s="55"/>
      <c r="BJ672" s="55"/>
      <c r="BK672" s="55"/>
      <c r="BL672" s="55"/>
      <c r="BM672" s="55"/>
      <c r="BN672" s="66"/>
      <c r="BO672" s="66"/>
      <c r="BP672" s="66"/>
      <c r="BQ672" s="55"/>
      <c r="BR672" s="55"/>
      <c r="BS672" s="55"/>
      <c r="BT672" s="55"/>
      <c r="BU672" s="55"/>
      <c r="BV672" s="55"/>
      <c r="BW672" s="55"/>
      <c r="BX672" s="55"/>
    </row>
    <row r="673" ht="24.75" customHeight="1">
      <c r="A673" s="55"/>
      <c r="B673" s="65"/>
      <c r="C673" s="6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  <c r="AK673" s="55"/>
      <c r="AL673" s="55"/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/>
      <c r="BE673" s="55"/>
      <c r="BF673" s="55"/>
      <c r="BG673" s="55"/>
      <c r="BH673" s="55"/>
      <c r="BI673" s="55"/>
      <c r="BJ673" s="55"/>
      <c r="BK673" s="55"/>
      <c r="BL673" s="55"/>
      <c r="BM673" s="55"/>
      <c r="BN673" s="66"/>
      <c r="BO673" s="66"/>
      <c r="BP673" s="66"/>
      <c r="BQ673" s="55"/>
      <c r="BR673" s="55"/>
      <c r="BS673" s="55"/>
      <c r="BT673" s="55"/>
      <c r="BU673" s="55"/>
      <c r="BV673" s="55"/>
      <c r="BW673" s="55"/>
      <c r="BX673" s="55"/>
    </row>
    <row r="674" ht="24.75" customHeight="1">
      <c r="A674" s="55"/>
      <c r="B674" s="65"/>
      <c r="C674" s="6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/>
      <c r="AV674" s="55"/>
      <c r="AW674" s="55"/>
      <c r="AX674" s="55"/>
      <c r="AY674" s="55"/>
      <c r="AZ674" s="55"/>
      <c r="BA674" s="55"/>
      <c r="BB674" s="55"/>
      <c r="BC674" s="55"/>
      <c r="BD674" s="55"/>
      <c r="BE674" s="55"/>
      <c r="BF674" s="55"/>
      <c r="BG674" s="55"/>
      <c r="BH674" s="55"/>
      <c r="BI674" s="55"/>
      <c r="BJ674" s="55"/>
      <c r="BK674" s="55"/>
      <c r="BL674" s="55"/>
      <c r="BM674" s="55"/>
      <c r="BN674" s="66"/>
      <c r="BO674" s="66"/>
      <c r="BP674" s="66"/>
      <c r="BQ674" s="55"/>
      <c r="BR674" s="55"/>
      <c r="BS674" s="55"/>
      <c r="BT674" s="55"/>
      <c r="BU674" s="55"/>
      <c r="BV674" s="55"/>
      <c r="BW674" s="55"/>
      <c r="BX674" s="55"/>
    </row>
    <row r="675" ht="24.75" customHeight="1">
      <c r="A675" s="55"/>
      <c r="B675" s="65"/>
      <c r="C675" s="6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55"/>
      <c r="BI675" s="55"/>
      <c r="BJ675" s="55"/>
      <c r="BK675" s="55"/>
      <c r="BL675" s="55"/>
      <c r="BM675" s="55"/>
      <c r="BN675" s="66"/>
      <c r="BO675" s="66"/>
      <c r="BP675" s="66"/>
      <c r="BQ675" s="55"/>
      <c r="BR675" s="55"/>
      <c r="BS675" s="55"/>
      <c r="BT675" s="55"/>
      <c r="BU675" s="55"/>
      <c r="BV675" s="55"/>
      <c r="BW675" s="55"/>
      <c r="BX675" s="55"/>
    </row>
    <row r="676" ht="24.75" customHeight="1">
      <c r="A676" s="55"/>
      <c r="B676" s="65"/>
      <c r="C676" s="6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55"/>
      <c r="BI676" s="55"/>
      <c r="BJ676" s="55"/>
      <c r="BK676" s="55"/>
      <c r="BL676" s="55"/>
      <c r="BM676" s="55"/>
      <c r="BN676" s="66"/>
      <c r="BO676" s="66"/>
      <c r="BP676" s="66"/>
      <c r="BQ676" s="55"/>
      <c r="BR676" s="55"/>
      <c r="BS676" s="55"/>
      <c r="BT676" s="55"/>
      <c r="BU676" s="55"/>
      <c r="BV676" s="55"/>
      <c r="BW676" s="55"/>
      <c r="BX676" s="55"/>
    </row>
    <row r="677" ht="24.75" customHeight="1">
      <c r="A677" s="55"/>
      <c r="B677" s="65"/>
      <c r="C677" s="6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55"/>
      <c r="BI677" s="55"/>
      <c r="BJ677" s="55"/>
      <c r="BK677" s="55"/>
      <c r="BL677" s="55"/>
      <c r="BM677" s="55"/>
      <c r="BN677" s="66"/>
      <c r="BO677" s="66"/>
      <c r="BP677" s="66"/>
      <c r="BQ677" s="55"/>
      <c r="BR677" s="55"/>
      <c r="BS677" s="55"/>
      <c r="BT677" s="55"/>
      <c r="BU677" s="55"/>
      <c r="BV677" s="55"/>
      <c r="BW677" s="55"/>
      <c r="BX677" s="55"/>
    </row>
    <row r="678" ht="24.75" customHeight="1">
      <c r="A678" s="55"/>
      <c r="B678" s="65"/>
      <c r="C678" s="6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/>
      <c r="BH678" s="55"/>
      <c r="BI678" s="55"/>
      <c r="BJ678" s="55"/>
      <c r="BK678" s="55"/>
      <c r="BL678" s="55"/>
      <c r="BM678" s="55"/>
      <c r="BN678" s="66"/>
      <c r="BO678" s="66"/>
      <c r="BP678" s="66"/>
      <c r="BQ678" s="55"/>
      <c r="BR678" s="55"/>
      <c r="BS678" s="55"/>
      <c r="BT678" s="55"/>
      <c r="BU678" s="55"/>
      <c r="BV678" s="55"/>
      <c r="BW678" s="55"/>
      <c r="BX678" s="55"/>
    </row>
    <row r="679" ht="24.75" customHeight="1">
      <c r="A679" s="55"/>
      <c r="B679" s="65"/>
      <c r="C679" s="6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/>
      <c r="BH679" s="55"/>
      <c r="BI679" s="55"/>
      <c r="BJ679" s="55"/>
      <c r="BK679" s="55"/>
      <c r="BL679" s="55"/>
      <c r="BM679" s="55"/>
      <c r="BN679" s="66"/>
      <c r="BO679" s="66"/>
      <c r="BP679" s="66"/>
      <c r="BQ679" s="55"/>
      <c r="BR679" s="55"/>
      <c r="BS679" s="55"/>
      <c r="BT679" s="55"/>
      <c r="BU679" s="55"/>
      <c r="BV679" s="55"/>
      <c r="BW679" s="55"/>
      <c r="BX679" s="55"/>
    </row>
    <row r="680" ht="24.75" customHeight="1">
      <c r="A680" s="55"/>
      <c r="B680" s="65"/>
      <c r="C680" s="6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55"/>
      <c r="BI680" s="55"/>
      <c r="BJ680" s="55"/>
      <c r="BK680" s="55"/>
      <c r="BL680" s="55"/>
      <c r="BM680" s="55"/>
      <c r="BN680" s="66"/>
      <c r="BO680" s="66"/>
      <c r="BP680" s="66"/>
      <c r="BQ680" s="55"/>
      <c r="BR680" s="55"/>
      <c r="BS680" s="55"/>
      <c r="BT680" s="55"/>
      <c r="BU680" s="55"/>
      <c r="BV680" s="55"/>
      <c r="BW680" s="55"/>
      <c r="BX680" s="55"/>
    </row>
    <row r="681" ht="24.75" customHeight="1">
      <c r="A681" s="55"/>
      <c r="B681" s="65"/>
      <c r="C681" s="6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55"/>
      <c r="BI681" s="55"/>
      <c r="BJ681" s="55"/>
      <c r="BK681" s="55"/>
      <c r="BL681" s="55"/>
      <c r="BM681" s="55"/>
      <c r="BN681" s="66"/>
      <c r="BO681" s="66"/>
      <c r="BP681" s="66"/>
      <c r="BQ681" s="55"/>
      <c r="BR681" s="55"/>
      <c r="BS681" s="55"/>
      <c r="BT681" s="55"/>
      <c r="BU681" s="55"/>
      <c r="BV681" s="55"/>
      <c r="BW681" s="55"/>
      <c r="BX681" s="55"/>
    </row>
    <row r="682" ht="24.75" customHeight="1">
      <c r="A682" s="55"/>
      <c r="B682" s="65"/>
      <c r="C682" s="6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  <c r="AK682" s="55"/>
      <c r="AL682" s="55"/>
      <c r="AM682" s="55"/>
      <c r="AN682" s="55"/>
      <c r="AO682" s="55"/>
      <c r="AP682" s="55"/>
      <c r="AQ682" s="55"/>
      <c r="AR682" s="55"/>
      <c r="AS682" s="55"/>
      <c r="AT682" s="55"/>
      <c r="AU682" s="55"/>
      <c r="AV682" s="55"/>
      <c r="AW682" s="55"/>
      <c r="AX682" s="55"/>
      <c r="AY682" s="55"/>
      <c r="AZ682" s="55"/>
      <c r="BA682" s="55"/>
      <c r="BB682" s="55"/>
      <c r="BC682" s="55"/>
      <c r="BD682" s="55"/>
      <c r="BE682" s="55"/>
      <c r="BF682" s="55"/>
      <c r="BG682" s="55"/>
      <c r="BH682" s="55"/>
      <c r="BI682" s="55"/>
      <c r="BJ682" s="55"/>
      <c r="BK682" s="55"/>
      <c r="BL682" s="55"/>
      <c r="BM682" s="55"/>
      <c r="BN682" s="66"/>
      <c r="BO682" s="66"/>
      <c r="BP682" s="66"/>
      <c r="BQ682" s="55"/>
      <c r="BR682" s="55"/>
      <c r="BS682" s="55"/>
      <c r="BT682" s="55"/>
      <c r="BU682" s="55"/>
      <c r="BV682" s="55"/>
      <c r="BW682" s="55"/>
      <c r="BX682" s="55"/>
    </row>
    <row r="683" ht="24.75" customHeight="1">
      <c r="A683" s="55"/>
      <c r="B683" s="65"/>
      <c r="C683" s="6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  <c r="AK683" s="55"/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/>
      <c r="BE683" s="55"/>
      <c r="BF683" s="55"/>
      <c r="BG683" s="55"/>
      <c r="BH683" s="55"/>
      <c r="BI683" s="55"/>
      <c r="BJ683" s="55"/>
      <c r="BK683" s="55"/>
      <c r="BL683" s="55"/>
      <c r="BM683" s="55"/>
      <c r="BN683" s="66"/>
      <c r="BO683" s="66"/>
      <c r="BP683" s="66"/>
      <c r="BQ683" s="55"/>
      <c r="BR683" s="55"/>
      <c r="BS683" s="55"/>
      <c r="BT683" s="55"/>
      <c r="BU683" s="55"/>
      <c r="BV683" s="55"/>
      <c r="BW683" s="55"/>
      <c r="BX683" s="55"/>
    </row>
    <row r="684" ht="24.75" customHeight="1">
      <c r="A684" s="55"/>
      <c r="B684" s="65"/>
      <c r="C684" s="6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  <c r="AK684" s="55"/>
      <c r="AL684" s="55"/>
      <c r="AM684" s="55"/>
      <c r="AN684" s="55"/>
      <c r="AO684" s="55"/>
      <c r="AP684" s="55"/>
      <c r="AQ684" s="55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/>
      <c r="BE684" s="55"/>
      <c r="BF684" s="55"/>
      <c r="BG684" s="55"/>
      <c r="BH684" s="55"/>
      <c r="BI684" s="55"/>
      <c r="BJ684" s="55"/>
      <c r="BK684" s="55"/>
      <c r="BL684" s="55"/>
      <c r="BM684" s="55"/>
      <c r="BN684" s="66"/>
      <c r="BO684" s="66"/>
      <c r="BP684" s="66"/>
      <c r="BQ684" s="55"/>
      <c r="BR684" s="55"/>
      <c r="BS684" s="55"/>
      <c r="BT684" s="55"/>
      <c r="BU684" s="55"/>
      <c r="BV684" s="55"/>
      <c r="BW684" s="55"/>
      <c r="BX684" s="55"/>
    </row>
    <row r="685" ht="24.75" customHeight="1">
      <c r="A685" s="55"/>
      <c r="B685" s="65"/>
      <c r="C685" s="6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  <c r="AK685" s="55"/>
      <c r="AL685" s="55"/>
      <c r="AM685" s="55"/>
      <c r="AN685" s="55"/>
      <c r="AO685" s="55"/>
      <c r="AP685" s="55"/>
      <c r="AQ685" s="55"/>
      <c r="AR685" s="55"/>
      <c r="AS685" s="55"/>
      <c r="AT685" s="55"/>
      <c r="AU685" s="55"/>
      <c r="AV685" s="55"/>
      <c r="AW685" s="55"/>
      <c r="AX685" s="55"/>
      <c r="AY685" s="55"/>
      <c r="AZ685" s="55"/>
      <c r="BA685" s="55"/>
      <c r="BB685" s="55"/>
      <c r="BC685" s="55"/>
      <c r="BD685" s="55"/>
      <c r="BE685" s="55"/>
      <c r="BF685" s="55"/>
      <c r="BG685" s="55"/>
      <c r="BH685" s="55"/>
      <c r="BI685" s="55"/>
      <c r="BJ685" s="55"/>
      <c r="BK685" s="55"/>
      <c r="BL685" s="55"/>
      <c r="BM685" s="55"/>
      <c r="BN685" s="66"/>
      <c r="BO685" s="66"/>
      <c r="BP685" s="66"/>
      <c r="BQ685" s="55"/>
      <c r="BR685" s="55"/>
      <c r="BS685" s="55"/>
      <c r="BT685" s="55"/>
      <c r="BU685" s="55"/>
      <c r="BV685" s="55"/>
      <c r="BW685" s="55"/>
      <c r="BX685" s="55"/>
    </row>
    <row r="686" ht="24.75" customHeight="1">
      <c r="A686" s="55"/>
      <c r="B686" s="65"/>
      <c r="C686" s="6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  <c r="AK686" s="55"/>
      <c r="AL686" s="55"/>
      <c r="AM686" s="55"/>
      <c r="AN686" s="55"/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/>
      <c r="BE686" s="55"/>
      <c r="BF686" s="55"/>
      <c r="BG686" s="55"/>
      <c r="BH686" s="55"/>
      <c r="BI686" s="55"/>
      <c r="BJ686" s="55"/>
      <c r="BK686" s="55"/>
      <c r="BL686" s="55"/>
      <c r="BM686" s="55"/>
      <c r="BN686" s="66"/>
      <c r="BO686" s="66"/>
      <c r="BP686" s="66"/>
      <c r="BQ686" s="55"/>
      <c r="BR686" s="55"/>
      <c r="BS686" s="55"/>
      <c r="BT686" s="55"/>
      <c r="BU686" s="55"/>
      <c r="BV686" s="55"/>
      <c r="BW686" s="55"/>
      <c r="BX686" s="55"/>
    </row>
    <row r="687" ht="24.75" customHeight="1">
      <c r="A687" s="55"/>
      <c r="B687" s="65"/>
      <c r="C687" s="6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  <c r="AR687" s="55"/>
      <c r="AS687" s="55"/>
      <c r="AT687" s="55"/>
      <c r="AU687" s="55"/>
      <c r="AV687" s="55"/>
      <c r="AW687" s="55"/>
      <c r="AX687" s="55"/>
      <c r="AY687" s="55"/>
      <c r="AZ687" s="55"/>
      <c r="BA687" s="55"/>
      <c r="BB687" s="55"/>
      <c r="BC687" s="55"/>
      <c r="BD687" s="55"/>
      <c r="BE687" s="55"/>
      <c r="BF687" s="55"/>
      <c r="BG687" s="55"/>
      <c r="BH687" s="55"/>
      <c r="BI687" s="55"/>
      <c r="BJ687" s="55"/>
      <c r="BK687" s="55"/>
      <c r="BL687" s="55"/>
      <c r="BM687" s="55"/>
      <c r="BN687" s="66"/>
      <c r="BO687" s="66"/>
      <c r="BP687" s="66"/>
      <c r="BQ687" s="55"/>
      <c r="BR687" s="55"/>
      <c r="BS687" s="55"/>
      <c r="BT687" s="55"/>
      <c r="BU687" s="55"/>
      <c r="BV687" s="55"/>
      <c r="BW687" s="55"/>
      <c r="BX687" s="55"/>
    </row>
    <row r="688" ht="24.75" customHeight="1">
      <c r="A688" s="55"/>
      <c r="B688" s="65"/>
      <c r="C688" s="6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  <c r="AX688" s="55"/>
      <c r="AY688" s="55"/>
      <c r="AZ688" s="55"/>
      <c r="BA688" s="55"/>
      <c r="BB688" s="55"/>
      <c r="BC688" s="55"/>
      <c r="BD688" s="55"/>
      <c r="BE688" s="55"/>
      <c r="BF688" s="55"/>
      <c r="BG688" s="55"/>
      <c r="BH688" s="55"/>
      <c r="BI688" s="55"/>
      <c r="BJ688" s="55"/>
      <c r="BK688" s="55"/>
      <c r="BL688" s="55"/>
      <c r="BM688" s="55"/>
      <c r="BN688" s="66"/>
      <c r="BO688" s="66"/>
      <c r="BP688" s="66"/>
      <c r="BQ688" s="55"/>
      <c r="BR688" s="55"/>
      <c r="BS688" s="55"/>
      <c r="BT688" s="55"/>
      <c r="BU688" s="55"/>
      <c r="BV688" s="55"/>
      <c r="BW688" s="55"/>
      <c r="BX688" s="55"/>
    </row>
    <row r="689" ht="24.75" customHeight="1">
      <c r="A689" s="55"/>
      <c r="B689" s="65"/>
      <c r="C689" s="6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/>
      <c r="BE689" s="55"/>
      <c r="BF689" s="55"/>
      <c r="BG689" s="55"/>
      <c r="BH689" s="55"/>
      <c r="BI689" s="55"/>
      <c r="BJ689" s="55"/>
      <c r="BK689" s="55"/>
      <c r="BL689" s="55"/>
      <c r="BM689" s="55"/>
      <c r="BN689" s="66"/>
      <c r="BO689" s="66"/>
      <c r="BP689" s="66"/>
      <c r="BQ689" s="55"/>
      <c r="BR689" s="55"/>
      <c r="BS689" s="55"/>
      <c r="BT689" s="55"/>
      <c r="BU689" s="55"/>
      <c r="BV689" s="55"/>
      <c r="BW689" s="55"/>
      <c r="BX689" s="55"/>
    </row>
    <row r="690" ht="24.75" customHeight="1">
      <c r="A690" s="55"/>
      <c r="B690" s="65"/>
      <c r="C690" s="6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  <c r="AX690" s="55"/>
      <c r="AY690" s="55"/>
      <c r="AZ690" s="55"/>
      <c r="BA690" s="55"/>
      <c r="BB690" s="55"/>
      <c r="BC690" s="55"/>
      <c r="BD690" s="55"/>
      <c r="BE690" s="55"/>
      <c r="BF690" s="55"/>
      <c r="BG690" s="55"/>
      <c r="BH690" s="55"/>
      <c r="BI690" s="55"/>
      <c r="BJ690" s="55"/>
      <c r="BK690" s="55"/>
      <c r="BL690" s="55"/>
      <c r="BM690" s="55"/>
      <c r="BN690" s="66"/>
      <c r="BO690" s="66"/>
      <c r="BP690" s="66"/>
      <c r="BQ690" s="55"/>
      <c r="BR690" s="55"/>
      <c r="BS690" s="55"/>
      <c r="BT690" s="55"/>
      <c r="BU690" s="55"/>
      <c r="BV690" s="55"/>
      <c r="BW690" s="55"/>
      <c r="BX690" s="55"/>
    </row>
    <row r="691" ht="24.75" customHeight="1">
      <c r="A691" s="55"/>
      <c r="B691" s="65"/>
      <c r="C691" s="6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  <c r="AX691" s="55"/>
      <c r="AY691" s="55"/>
      <c r="AZ691" s="55"/>
      <c r="BA691" s="55"/>
      <c r="BB691" s="55"/>
      <c r="BC691" s="55"/>
      <c r="BD691" s="55"/>
      <c r="BE691" s="55"/>
      <c r="BF691" s="55"/>
      <c r="BG691" s="55"/>
      <c r="BH691" s="55"/>
      <c r="BI691" s="55"/>
      <c r="BJ691" s="55"/>
      <c r="BK691" s="55"/>
      <c r="BL691" s="55"/>
      <c r="BM691" s="55"/>
      <c r="BN691" s="66"/>
      <c r="BO691" s="66"/>
      <c r="BP691" s="66"/>
      <c r="BQ691" s="55"/>
      <c r="BR691" s="55"/>
      <c r="BS691" s="55"/>
      <c r="BT691" s="55"/>
      <c r="BU691" s="55"/>
      <c r="BV691" s="55"/>
      <c r="BW691" s="55"/>
      <c r="BX691" s="55"/>
    </row>
    <row r="692" ht="24.75" customHeight="1">
      <c r="A692" s="55"/>
      <c r="B692" s="65"/>
      <c r="C692" s="6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  <c r="AX692" s="55"/>
      <c r="AY692" s="55"/>
      <c r="AZ692" s="55"/>
      <c r="BA692" s="55"/>
      <c r="BB692" s="55"/>
      <c r="BC692" s="55"/>
      <c r="BD692" s="55"/>
      <c r="BE692" s="55"/>
      <c r="BF692" s="55"/>
      <c r="BG692" s="55"/>
      <c r="BH692" s="55"/>
      <c r="BI692" s="55"/>
      <c r="BJ692" s="55"/>
      <c r="BK692" s="55"/>
      <c r="BL692" s="55"/>
      <c r="BM692" s="55"/>
      <c r="BN692" s="66"/>
      <c r="BO692" s="66"/>
      <c r="BP692" s="66"/>
      <c r="BQ692" s="55"/>
      <c r="BR692" s="55"/>
      <c r="BS692" s="55"/>
      <c r="BT692" s="55"/>
      <c r="BU692" s="55"/>
      <c r="BV692" s="55"/>
      <c r="BW692" s="55"/>
      <c r="BX692" s="55"/>
    </row>
    <row r="693" ht="24.75" customHeight="1">
      <c r="A693" s="55"/>
      <c r="B693" s="65"/>
      <c r="C693" s="6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  <c r="AX693" s="55"/>
      <c r="AY693" s="55"/>
      <c r="AZ693" s="55"/>
      <c r="BA693" s="55"/>
      <c r="BB693" s="55"/>
      <c r="BC693" s="55"/>
      <c r="BD693" s="55"/>
      <c r="BE693" s="55"/>
      <c r="BF693" s="55"/>
      <c r="BG693" s="55"/>
      <c r="BH693" s="55"/>
      <c r="BI693" s="55"/>
      <c r="BJ693" s="55"/>
      <c r="BK693" s="55"/>
      <c r="BL693" s="55"/>
      <c r="BM693" s="55"/>
      <c r="BN693" s="66"/>
      <c r="BO693" s="66"/>
      <c r="BP693" s="66"/>
      <c r="BQ693" s="55"/>
      <c r="BR693" s="55"/>
      <c r="BS693" s="55"/>
      <c r="BT693" s="55"/>
      <c r="BU693" s="55"/>
      <c r="BV693" s="55"/>
      <c r="BW693" s="55"/>
      <c r="BX693" s="55"/>
    </row>
    <row r="694" ht="24.75" customHeight="1">
      <c r="A694" s="55"/>
      <c r="B694" s="65"/>
      <c r="C694" s="6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  <c r="AX694" s="55"/>
      <c r="AY694" s="55"/>
      <c r="AZ694" s="55"/>
      <c r="BA694" s="55"/>
      <c r="BB694" s="55"/>
      <c r="BC694" s="55"/>
      <c r="BD694" s="55"/>
      <c r="BE694" s="55"/>
      <c r="BF694" s="55"/>
      <c r="BG694" s="55"/>
      <c r="BH694" s="55"/>
      <c r="BI694" s="55"/>
      <c r="BJ694" s="55"/>
      <c r="BK694" s="55"/>
      <c r="BL694" s="55"/>
      <c r="BM694" s="55"/>
      <c r="BN694" s="66"/>
      <c r="BO694" s="66"/>
      <c r="BP694" s="66"/>
      <c r="BQ694" s="55"/>
      <c r="BR694" s="55"/>
      <c r="BS694" s="55"/>
      <c r="BT694" s="55"/>
      <c r="BU694" s="55"/>
      <c r="BV694" s="55"/>
      <c r="BW694" s="55"/>
      <c r="BX694" s="55"/>
    </row>
    <row r="695" ht="24.75" customHeight="1">
      <c r="A695" s="55"/>
      <c r="B695" s="65"/>
      <c r="C695" s="6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  <c r="AK695" s="55"/>
      <c r="AL695" s="55"/>
      <c r="AM695" s="55"/>
      <c r="AN695" s="55"/>
      <c r="AO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  <c r="BA695" s="55"/>
      <c r="BB695" s="55"/>
      <c r="BC695" s="55"/>
      <c r="BD695" s="55"/>
      <c r="BE695" s="55"/>
      <c r="BF695" s="55"/>
      <c r="BG695" s="55"/>
      <c r="BH695" s="55"/>
      <c r="BI695" s="55"/>
      <c r="BJ695" s="55"/>
      <c r="BK695" s="55"/>
      <c r="BL695" s="55"/>
      <c r="BM695" s="55"/>
      <c r="BN695" s="66"/>
      <c r="BO695" s="66"/>
      <c r="BP695" s="66"/>
      <c r="BQ695" s="55"/>
      <c r="BR695" s="55"/>
      <c r="BS695" s="55"/>
      <c r="BT695" s="55"/>
      <c r="BU695" s="55"/>
      <c r="BV695" s="55"/>
      <c r="BW695" s="55"/>
      <c r="BX695" s="55"/>
    </row>
    <row r="696" ht="24.75" customHeight="1">
      <c r="A696" s="55"/>
      <c r="B696" s="65"/>
      <c r="C696" s="6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/>
      <c r="AT696" s="55"/>
      <c r="AU696" s="55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55"/>
      <c r="BI696" s="55"/>
      <c r="BJ696" s="55"/>
      <c r="BK696" s="55"/>
      <c r="BL696" s="55"/>
      <c r="BM696" s="55"/>
      <c r="BN696" s="66"/>
      <c r="BO696" s="66"/>
      <c r="BP696" s="66"/>
      <c r="BQ696" s="55"/>
      <c r="BR696" s="55"/>
      <c r="BS696" s="55"/>
      <c r="BT696" s="55"/>
      <c r="BU696" s="55"/>
      <c r="BV696" s="55"/>
      <c r="BW696" s="55"/>
      <c r="BX696" s="55"/>
    </row>
    <row r="697" ht="24.75" customHeight="1">
      <c r="A697" s="55"/>
      <c r="B697" s="65"/>
      <c r="C697" s="6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55"/>
      <c r="BI697" s="55"/>
      <c r="BJ697" s="55"/>
      <c r="BK697" s="55"/>
      <c r="BL697" s="55"/>
      <c r="BM697" s="55"/>
      <c r="BN697" s="66"/>
      <c r="BO697" s="66"/>
      <c r="BP697" s="66"/>
      <c r="BQ697" s="55"/>
      <c r="BR697" s="55"/>
      <c r="BS697" s="55"/>
      <c r="BT697" s="55"/>
      <c r="BU697" s="55"/>
      <c r="BV697" s="55"/>
      <c r="BW697" s="55"/>
      <c r="BX697" s="55"/>
    </row>
    <row r="698" ht="24.75" customHeight="1">
      <c r="A698" s="55"/>
      <c r="B698" s="65"/>
      <c r="C698" s="6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  <c r="AK698" s="55"/>
      <c r="AL698" s="55"/>
      <c r="AM698" s="55"/>
      <c r="AN698" s="55"/>
      <c r="AO698" s="55"/>
      <c r="AP698" s="55"/>
      <c r="AQ698" s="55"/>
      <c r="AR698" s="55"/>
      <c r="AS698" s="55"/>
      <c r="AT698" s="55"/>
      <c r="AU698" s="55"/>
      <c r="AV698" s="55"/>
      <c r="AW698" s="55"/>
      <c r="AX698" s="55"/>
      <c r="AY698" s="55"/>
      <c r="AZ698" s="55"/>
      <c r="BA698" s="55"/>
      <c r="BB698" s="55"/>
      <c r="BC698" s="55"/>
      <c r="BD698" s="55"/>
      <c r="BE698" s="55"/>
      <c r="BF698" s="55"/>
      <c r="BG698" s="55"/>
      <c r="BH698" s="55"/>
      <c r="BI698" s="55"/>
      <c r="BJ698" s="55"/>
      <c r="BK698" s="55"/>
      <c r="BL698" s="55"/>
      <c r="BM698" s="55"/>
      <c r="BN698" s="66"/>
      <c r="BO698" s="66"/>
      <c r="BP698" s="66"/>
      <c r="BQ698" s="55"/>
      <c r="BR698" s="55"/>
      <c r="BS698" s="55"/>
      <c r="BT698" s="55"/>
      <c r="BU698" s="55"/>
      <c r="BV698" s="55"/>
      <c r="BW698" s="55"/>
      <c r="BX698" s="55"/>
    </row>
    <row r="699" ht="24.75" customHeight="1">
      <c r="A699" s="55"/>
      <c r="B699" s="65"/>
      <c r="C699" s="6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/>
      <c r="BE699" s="55"/>
      <c r="BF699" s="55"/>
      <c r="BG699" s="55"/>
      <c r="BH699" s="55"/>
      <c r="BI699" s="55"/>
      <c r="BJ699" s="55"/>
      <c r="BK699" s="55"/>
      <c r="BL699" s="55"/>
      <c r="BM699" s="55"/>
      <c r="BN699" s="66"/>
      <c r="BO699" s="66"/>
      <c r="BP699" s="66"/>
      <c r="BQ699" s="55"/>
      <c r="BR699" s="55"/>
      <c r="BS699" s="55"/>
      <c r="BT699" s="55"/>
      <c r="BU699" s="55"/>
      <c r="BV699" s="55"/>
      <c r="BW699" s="55"/>
      <c r="BX699" s="55"/>
    </row>
    <row r="700" ht="24.75" customHeight="1">
      <c r="A700" s="55"/>
      <c r="B700" s="65"/>
      <c r="C700" s="6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/>
      <c r="BE700" s="55"/>
      <c r="BF700" s="55"/>
      <c r="BG700" s="55"/>
      <c r="BH700" s="55"/>
      <c r="BI700" s="55"/>
      <c r="BJ700" s="55"/>
      <c r="BK700" s="55"/>
      <c r="BL700" s="55"/>
      <c r="BM700" s="55"/>
      <c r="BN700" s="66"/>
      <c r="BO700" s="66"/>
      <c r="BP700" s="66"/>
      <c r="BQ700" s="55"/>
      <c r="BR700" s="55"/>
      <c r="BS700" s="55"/>
      <c r="BT700" s="55"/>
      <c r="BU700" s="55"/>
      <c r="BV700" s="55"/>
      <c r="BW700" s="55"/>
      <c r="BX700" s="55"/>
    </row>
    <row r="701" ht="24.75" customHeight="1">
      <c r="A701" s="55"/>
      <c r="B701" s="65"/>
      <c r="C701" s="6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/>
      <c r="AR701" s="55"/>
      <c r="AS701" s="55"/>
      <c r="AT701" s="55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55"/>
      <c r="BI701" s="55"/>
      <c r="BJ701" s="55"/>
      <c r="BK701" s="55"/>
      <c r="BL701" s="55"/>
      <c r="BM701" s="55"/>
      <c r="BN701" s="66"/>
      <c r="BO701" s="66"/>
      <c r="BP701" s="66"/>
      <c r="BQ701" s="55"/>
      <c r="BR701" s="55"/>
      <c r="BS701" s="55"/>
      <c r="BT701" s="55"/>
      <c r="BU701" s="55"/>
      <c r="BV701" s="55"/>
      <c r="BW701" s="55"/>
      <c r="BX701" s="55"/>
    </row>
    <row r="702" ht="24.75" customHeight="1">
      <c r="A702" s="55"/>
      <c r="B702" s="65"/>
      <c r="C702" s="6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/>
      <c r="BE702" s="55"/>
      <c r="BF702" s="55"/>
      <c r="BG702" s="55"/>
      <c r="BH702" s="55"/>
      <c r="BI702" s="55"/>
      <c r="BJ702" s="55"/>
      <c r="BK702" s="55"/>
      <c r="BL702" s="55"/>
      <c r="BM702" s="55"/>
      <c r="BN702" s="66"/>
      <c r="BO702" s="66"/>
      <c r="BP702" s="66"/>
      <c r="BQ702" s="55"/>
      <c r="BR702" s="55"/>
      <c r="BS702" s="55"/>
      <c r="BT702" s="55"/>
      <c r="BU702" s="55"/>
      <c r="BV702" s="55"/>
      <c r="BW702" s="55"/>
      <c r="BX702" s="55"/>
    </row>
    <row r="703" ht="24.75" customHeight="1">
      <c r="A703" s="55"/>
      <c r="B703" s="65"/>
      <c r="C703" s="6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/>
      <c r="BE703" s="55"/>
      <c r="BF703" s="55"/>
      <c r="BG703" s="55"/>
      <c r="BH703" s="55"/>
      <c r="BI703" s="55"/>
      <c r="BJ703" s="55"/>
      <c r="BK703" s="55"/>
      <c r="BL703" s="55"/>
      <c r="BM703" s="55"/>
      <c r="BN703" s="66"/>
      <c r="BO703" s="66"/>
      <c r="BP703" s="66"/>
      <c r="BQ703" s="55"/>
      <c r="BR703" s="55"/>
      <c r="BS703" s="55"/>
      <c r="BT703" s="55"/>
      <c r="BU703" s="55"/>
      <c r="BV703" s="55"/>
      <c r="BW703" s="55"/>
      <c r="BX703" s="55"/>
    </row>
    <row r="704" ht="24.75" customHeight="1">
      <c r="A704" s="55"/>
      <c r="B704" s="65"/>
      <c r="C704" s="6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/>
      <c r="BE704" s="55"/>
      <c r="BF704" s="55"/>
      <c r="BG704" s="55"/>
      <c r="BH704" s="55"/>
      <c r="BI704" s="55"/>
      <c r="BJ704" s="55"/>
      <c r="BK704" s="55"/>
      <c r="BL704" s="55"/>
      <c r="BM704" s="55"/>
      <c r="BN704" s="66"/>
      <c r="BO704" s="66"/>
      <c r="BP704" s="66"/>
      <c r="BQ704" s="55"/>
      <c r="BR704" s="55"/>
      <c r="BS704" s="55"/>
      <c r="BT704" s="55"/>
      <c r="BU704" s="55"/>
      <c r="BV704" s="55"/>
      <c r="BW704" s="55"/>
      <c r="BX704" s="55"/>
    </row>
    <row r="705" ht="24.75" customHeight="1">
      <c r="A705" s="55"/>
      <c r="B705" s="65"/>
      <c r="C705" s="6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/>
      <c r="BE705" s="55"/>
      <c r="BF705" s="55"/>
      <c r="BG705" s="55"/>
      <c r="BH705" s="55"/>
      <c r="BI705" s="55"/>
      <c r="BJ705" s="55"/>
      <c r="BK705" s="55"/>
      <c r="BL705" s="55"/>
      <c r="BM705" s="55"/>
      <c r="BN705" s="66"/>
      <c r="BO705" s="66"/>
      <c r="BP705" s="66"/>
      <c r="BQ705" s="55"/>
      <c r="BR705" s="55"/>
      <c r="BS705" s="55"/>
      <c r="BT705" s="55"/>
      <c r="BU705" s="55"/>
      <c r="BV705" s="55"/>
      <c r="BW705" s="55"/>
      <c r="BX705" s="55"/>
    </row>
    <row r="706" ht="24.75" customHeight="1">
      <c r="A706" s="55"/>
      <c r="B706" s="65"/>
      <c r="C706" s="6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55"/>
      <c r="BI706" s="55"/>
      <c r="BJ706" s="55"/>
      <c r="BK706" s="55"/>
      <c r="BL706" s="55"/>
      <c r="BM706" s="55"/>
      <c r="BN706" s="66"/>
      <c r="BO706" s="66"/>
      <c r="BP706" s="66"/>
      <c r="BQ706" s="55"/>
      <c r="BR706" s="55"/>
      <c r="BS706" s="55"/>
      <c r="BT706" s="55"/>
      <c r="BU706" s="55"/>
      <c r="BV706" s="55"/>
      <c r="BW706" s="55"/>
      <c r="BX706" s="55"/>
    </row>
    <row r="707" ht="24.75" customHeight="1">
      <c r="A707" s="55"/>
      <c r="B707" s="65"/>
      <c r="C707" s="6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  <c r="AK707" s="55"/>
      <c r="AL707" s="55"/>
      <c r="AM707" s="55"/>
      <c r="AN707" s="55"/>
      <c r="AO707" s="55"/>
      <c r="AP707" s="55"/>
      <c r="AQ707" s="55"/>
      <c r="AR707" s="55"/>
      <c r="AS707" s="55"/>
      <c r="AT707" s="55"/>
      <c r="AU707" s="55"/>
      <c r="AV707" s="55"/>
      <c r="AW707" s="55"/>
      <c r="AX707" s="55"/>
      <c r="AY707" s="55"/>
      <c r="AZ707" s="55"/>
      <c r="BA707" s="55"/>
      <c r="BB707" s="55"/>
      <c r="BC707" s="55"/>
      <c r="BD707" s="55"/>
      <c r="BE707" s="55"/>
      <c r="BF707" s="55"/>
      <c r="BG707" s="55"/>
      <c r="BH707" s="55"/>
      <c r="BI707" s="55"/>
      <c r="BJ707" s="55"/>
      <c r="BK707" s="55"/>
      <c r="BL707" s="55"/>
      <c r="BM707" s="55"/>
      <c r="BN707" s="66"/>
      <c r="BO707" s="66"/>
      <c r="BP707" s="66"/>
      <c r="BQ707" s="55"/>
      <c r="BR707" s="55"/>
      <c r="BS707" s="55"/>
      <c r="BT707" s="55"/>
      <c r="BU707" s="55"/>
      <c r="BV707" s="55"/>
      <c r="BW707" s="55"/>
      <c r="BX707" s="55"/>
    </row>
    <row r="708" ht="24.75" customHeight="1">
      <c r="A708" s="55"/>
      <c r="B708" s="65"/>
      <c r="C708" s="6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/>
      <c r="AZ708" s="55"/>
      <c r="BA708" s="55"/>
      <c r="BB708" s="55"/>
      <c r="BC708" s="55"/>
      <c r="BD708" s="55"/>
      <c r="BE708" s="55"/>
      <c r="BF708" s="55"/>
      <c r="BG708" s="55"/>
      <c r="BH708" s="55"/>
      <c r="BI708" s="55"/>
      <c r="BJ708" s="55"/>
      <c r="BK708" s="55"/>
      <c r="BL708" s="55"/>
      <c r="BM708" s="55"/>
      <c r="BN708" s="66"/>
      <c r="BO708" s="66"/>
      <c r="BP708" s="66"/>
      <c r="BQ708" s="55"/>
      <c r="BR708" s="55"/>
      <c r="BS708" s="55"/>
      <c r="BT708" s="55"/>
      <c r="BU708" s="55"/>
      <c r="BV708" s="55"/>
      <c r="BW708" s="55"/>
      <c r="BX708" s="55"/>
    </row>
    <row r="709" ht="24.75" customHeight="1">
      <c r="A709" s="55"/>
      <c r="B709" s="65"/>
      <c r="C709" s="6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  <c r="AK709" s="55"/>
      <c r="AL709" s="55"/>
      <c r="AM709" s="55"/>
      <c r="AN709" s="55"/>
      <c r="AO709" s="55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/>
      <c r="BE709" s="55"/>
      <c r="BF709" s="55"/>
      <c r="BG709" s="55"/>
      <c r="BH709" s="55"/>
      <c r="BI709" s="55"/>
      <c r="BJ709" s="55"/>
      <c r="BK709" s="55"/>
      <c r="BL709" s="55"/>
      <c r="BM709" s="55"/>
      <c r="BN709" s="66"/>
      <c r="BO709" s="66"/>
      <c r="BP709" s="66"/>
      <c r="BQ709" s="55"/>
      <c r="BR709" s="55"/>
      <c r="BS709" s="55"/>
      <c r="BT709" s="55"/>
      <c r="BU709" s="55"/>
      <c r="BV709" s="55"/>
      <c r="BW709" s="55"/>
      <c r="BX709" s="55"/>
    </row>
    <row r="710" ht="24.75" customHeight="1">
      <c r="A710" s="55"/>
      <c r="B710" s="65"/>
      <c r="C710" s="6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  <c r="AK710" s="55"/>
      <c r="AL710" s="55"/>
      <c r="AM710" s="55"/>
      <c r="AN710" s="55"/>
      <c r="AO710" s="55"/>
      <c r="AP710" s="55"/>
      <c r="AQ710" s="55"/>
      <c r="AR710" s="55"/>
      <c r="AS710" s="55"/>
      <c r="AT710" s="55"/>
      <c r="AU710" s="55"/>
      <c r="AV710" s="55"/>
      <c r="AW710" s="55"/>
      <c r="AX710" s="55"/>
      <c r="AY710" s="55"/>
      <c r="AZ710" s="55"/>
      <c r="BA710" s="55"/>
      <c r="BB710" s="55"/>
      <c r="BC710" s="55"/>
      <c r="BD710" s="55"/>
      <c r="BE710" s="55"/>
      <c r="BF710" s="55"/>
      <c r="BG710" s="55"/>
      <c r="BH710" s="55"/>
      <c r="BI710" s="55"/>
      <c r="BJ710" s="55"/>
      <c r="BK710" s="55"/>
      <c r="BL710" s="55"/>
      <c r="BM710" s="55"/>
      <c r="BN710" s="66"/>
      <c r="BO710" s="66"/>
      <c r="BP710" s="66"/>
      <c r="BQ710" s="55"/>
      <c r="BR710" s="55"/>
      <c r="BS710" s="55"/>
      <c r="BT710" s="55"/>
      <c r="BU710" s="55"/>
      <c r="BV710" s="55"/>
      <c r="BW710" s="55"/>
      <c r="BX710" s="55"/>
    </row>
    <row r="711" ht="24.75" customHeight="1">
      <c r="A711" s="55"/>
      <c r="B711" s="65"/>
      <c r="C711" s="6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/>
      <c r="AT711" s="55"/>
      <c r="AU711" s="55"/>
      <c r="AV711" s="55"/>
      <c r="AW711" s="55"/>
      <c r="AX711" s="55"/>
      <c r="AY711" s="55"/>
      <c r="AZ711" s="55"/>
      <c r="BA711" s="55"/>
      <c r="BB711" s="55"/>
      <c r="BC711" s="55"/>
      <c r="BD711" s="55"/>
      <c r="BE711" s="55"/>
      <c r="BF711" s="55"/>
      <c r="BG711" s="55"/>
      <c r="BH711" s="55"/>
      <c r="BI711" s="55"/>
      <c r="BJ711" s="55"/>
      <c r="BK711" s="55"/>
      <c r="BL711" s="55"/>
      <c r="BM711" s="55"/>
      <c r="BN711" s="66"/>
      <c r="BO711" s="66"/>
      <c r="BP711" s="66"/>
      <c r="BQ711" s="55"/>
      <c r="BR711" s="55"/>
      <c r="BS711" s="55"/>
      <c r="BT711" s="55"/>
      <c r="BU711" s="55"/>
      <c r="BV711" s="55"/>
      <c r="BW711" s="55"/>
      <c r="BX711" s="55"/>
    </row>
    <row r="712" ht="24.75" customHeight="1">
      <c r="A712" s="55"/>
      <c r="B712" s="65"/>
      <c r="C712" s="6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55"/>
      <c r="BI712" s="55"/>
      <c r="BJ712" s="55"/>
      <c r="BK712" s="55"/>
      <c r="BL712" s="55"/>
      <c r="BM712" s="55"/>
      <c r="BN712" s="66"/>
      <c r="BO712" s="66"/>
      <c r="BP712" s="66"/>
      <c r="BQ712" s="55"/>
      <c r="BR712" s="55"/>
      <c r="BS712" s="55"/>
      <c r="BT712" s="55"/>
      <c r="BU712" s="55"/>
      <c r="BV712" s="55"/>
      <c r="BW712" s="55"/>
      <c r="BX712" s="55"/>
    </row>
    <row r="713" ht="24.75" customHeight="1">
      <c r="A713" s="55"/>
      <c r="B713" s="65"/>
      <c r="C713" s="6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  <c r="AK713" s="55"/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55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/>
      <c r="BH713" s="55"/>
      <c r="BI713" s="55"/>
      <c r="BJ713" s="55"/>
      <c r="BK713" s="55"/>
      <c r="BL713" s="55"/>
      <c r="BM713" s="55"/>
      <c r="BN713" s="66"/>
      <c r="BO713" s="66"/>
      <c r="BP713" s="66"/>
      <c r="BQ713" s="55"/>
      <c r="BR713" s="55"/>
      <c r="BS713" s="55"/>
      <c r="BT713" s="55"/>
      <c r="BU713" s="55"/>
      <c r="BV713" s="55"/>
      <c r="BW713" s="55"/>
      <c r="BX713" s="55"/>
    </row>
    <row r="714" ht="24.75" customHeight="1">
      <c r="A714" s="55"/>
      <c r="B714" s="65"/>
      <c r="C714" s="6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  <c r="AX714" s="55"/>
      <c r="AY714" s="55"/>
      <c r="AZ714" s="55"/>
      <c r="BA714" s="55"/>
      <c r="BB714" s="55"/>
      <c r="BC714" s="55"/>
      <c r="BD714" s="55"/>
      <c r="BE714" s="55"/>
      <c r="BF714" s="55"/>
      <c r="BG714" s="55"/>
      <c r="BH714" s="55"/>
      <c r="BI714" s="55"/>
      <c r="BJ714" s="55"/>
      <c r="BK714" s="55"/>
      <c r="BL714" s="55"/>
      <c r="BM714" s="55"/>
      <c r="BN714" s="66"/>
      <c r="BO714" s="66"/>
      <c r="BP714" s="66"/>
      <c r="BQ714" s="55"/>
      <c r="BR714" s="55"/>
      <c r="BS714" s="55"/>
      <c r="BT714" s="55"/>
      <c r="BU714" s="55"/>
      <c r="BV714" s="55"/>
      <c r="BW714" s="55"/>
      <c r="BX714" s="55"/>
    </row>
    <row r="715" ht="24.75" customHeight="1">
      <c r="A715" s="55"/>
      <c r="B715" s="65"/>
      <c r="C715" s="6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  <c r="AX715" s="55"/>
      <c r="AY715" s="55"/>
      <c r="AZ715" s="55"/>
      <c r="BA715" s="55"/>
      <c r="BB715" s="55"/>
      <c r="BC715" s="55"/>
      <c r="BD715" s="55"/>
      <c r="BE715" s="55"/>
      <c r="BF715" s="55"/>
      <c r="BG715" s="55"/>
      <c r="BH715" s="55"/>
      <c r="BI715" s="55"/>
      <c r="BJ715" s="55"/>
      <c r="BK715" s="55"/>
      <c r="BL715" s="55"/>
      <c r="BM715" s="55"/>
      <c r="BN715" s="66"/>
      <c r="BO715" s="66"/>
      <c r="BP715" s="66"/>
      <c r="BQ715" s="55"/>
      <c r="BR715" s="55"/>
      <c r="BS715" s="55"/>
      <c r="BT715" s="55"/>
      <c r="BU715" s="55"/>
      <c r="BV715" s="55"/>
      <c r="BW715" s="55"/>
      <c r="BX715" s="55"/>
    </row>
    <row r="716" ht="24.75" customHeight="1">
      <c r="A716" s="55"/>
      <c r="B716" s="65"/>
      <c r="C716" s="6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/>
      <c r="BE716" s="55"/>
      <c r="BF716" s="55"/>
      <c r="BG716" s="55"/>
      <c r="BH716" s="55"/>
      <c r="BI716" s="55"/>
      <c r="BJ716" s="55"/>
      <c r="BK716" s="55"/>
      <c r="BL716" s="55"/>
      <c r="BM716" s="55"/>
      <c r="BN716" s="66"/>
      <c r="BO716" s="66"/>
      <c r="BP716" s="66"/>
      <c r="BQ716" s="55"/>
      <c r="BR716" s="55"/>
      <c r="BS716" s="55"/>
      <c r="BT716" s="55"/>
      <c r="BU716" s="55"/>
      <c r="BV716" s="55"/>
      <c r="BW716" s="55"/>
      <c r="BX716" s="55"/>
    </row>
    <row r="717" ht="24.75" customHeight="1">
      <c r="A717" s="55"/>
      <c r="B717" s="65"/>
      <c r="C717" s="6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  <c r="AX717" s="55"/>
      <c r="AY717" s="55"/>
      <c r="AZ717" s="55"/>
      <c r="BA717" s="55"/>
      <c r="BB717" s="55"/>
      <c r="BC717" s="55"/>
      <c r="BD717" s="55"/>
      <c r="BE717" s="55"/>
      <c r="BF717" s="55"/>
      <c r="BG717" s="55"/>
      <c r="BH717" s="55"/>
      <c r="BI717" s="55"/>
      <c r="BJ717" s="55"/>
      <c r="BK717" s="55"/>
      <c r="BL717" s="55"/>
      <c r="BM717" s="55"/>
      <c r="BN717" s="66"/>
      <c r="BO717" s="66"/>
      <c r="BP717" s="66"/>
      <c r="BQ717" s="55"/>
      <c r="BR717" s="55"/>
      <c r="BS717" s="55"/>
      <c r="BT717" s="55"/>
      <c r="BU717" s="55"/>
      <c r="BV717" s="55"/>
      <c r="BW717" s="55"/>
      <c r="BX717" s="55"/>
    </row>
    <row r="718" ht="24.75" customHeight="1">
      <c r="A718" s="55"/>
      <c r="B718" s="65"/>
      <c r="C718" s="6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  <c r="BG718" s="55"/>
      <c r="BH718" s="55"/>
      <c r="BI718" s="55"/>
      <c r="BJ718" s="55"/>
      <c r="BK718" s="55"/>
      <c r="BL718" s="55"/>
      <c r="BM718" s="55"/>
      <c r="BN718" s="66"/>
      <c r="BO718" s="66"/>
      <c r="BP718" s="66"/>
      <c r="BQ718" s="55"/>
      <c r="BR718" s="55"/>
      <c r="BS718" s="55"/>
      <c r="BT718" s="55"/>
      <c r="BU718" s="55"/>
      <c r="BV718" s="55"/>
      <c r="BW718" s="55"/>
      <c r="BX718" s="55"/>
    </row>
    <row r="719" ht="24.75" customHeight="1">
      <c r="A719" s="55"/>
      <c r="B719" s="65"/>
      <c r="C719" s="6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/>
      <c r="BE719" s="55"/>
      <c r="BF719" s="55"/>
      <c r="BG719" s="55"/>
      <c r="BH719" s="55"/>
      <c r="BI719" s="55"/>
      <c r="BJ719" s="55"/>
      <c r="BK719" s="55"/>
      <c r="BL719" s="55"/>
      <c r="BM719" s="55"/>
      <c r="BN719" s="66"/>
      <c r="BO719" s="66"/>
      <c r="BP719" s="66"/>
      <c r="BQ719" s="55"/>
      <c r="BR719" s="55"/>
      <c r="BS719" s="55"/>
      <c r="BT719" s="55"/>
      <c r="BU719" s="55"/>
      <c r="BV719" s="55"/>
      <c r="BW719" s="55"/>
      <c r="BX719" s="55"/>
    </row>
    <row r="720" ht="24.75" customHeight="1">
      <c r="A720" s="55"/>
      <c r="B720" s="65"/>
      <c r="C720" s="6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  <c r="AX720" s="55"/>
      <c r="AY720" s="55"/>
      <c r="AZ720" s="55"/>
      <c r="BA720" s="55"/>
      <c r="BB720" s="55"/>
      <c r="BC720" s="55"/>
      <c r="BD720" s="55"/>
      <c r="BE720" s="55"/>
      <c r="BF720" s="55"/>
      <c r="BG720" s="55"/>
      <c r="BH720" s="55"/>
      <c r="BI720" s="55"/>
      <c r="BJ720" s="55"/>
      <c r="BK720" s="55"/>
      <c r="BL720" s="55"/>
      <c r="BM720" s="55"/>
      <c r="BN720" s="66"/>
      <c r="BO720" s="66"/>
      <c r="BP720" s="66"/>
      <c r="BQ720" s="55"/>
      <c r="BR720" s="55"/>
      <c r="BS720" s="55"/>
      <c r="BT720" s="55"/>
      <c r="BU720" s="55"/>
      <c r="BV720" s="55"/>
      <c r="BW720" s="55"/>
      <c r="BX720" s="55"/>
    </row>
    <row r="721" ht="24.75" customHeight="1">
      <c r="A721" s="55"/>
      <c r="B721" s="65"/>
      <c r="C721" s="6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  <c r="AK721" s="55"/>
      <c r="AL721" s="55"/>
      <c r="AM721" s="55"/>
      <c r="AN721" s="55"/>
      <c r="AO721" s="55"/>
      <c r="AP721" s="55"/>
      <c r="AQ721" s="55"/>
      <c r="AR721" s="55"/>
      <c r="AS721" s="55"/>
      <c r="AT721" s="55"/>
      <c r="AU721" s="55"/>
      <c r="AV721" s="55"/>
      <c r="AW721" s="55"/>
      <c r="AX721" s="55"/>
      <c r="AY721" s="55"/>
      <c r="AZ721" s="55"/>
      <c r="BA721" s="55"/>
      <c r="BB721" s="55"/>
      <c r="BC721" s="55"/>
      <c r="BD721" s="55"/>
      <c r="BE721" s="55"/>
      <c r="BF721" s="55"/>
      <c r="BG721" s="55"/>
      <c r="BH721" s="55"/>
      <c r="BI721" s="55"/>
      <c r="BJ721" s="55"/>
      <c r="BK721" s="55"/>
      <c r="BL721" s="55"/>
      <c r="BM721" s="55"/>
      <c r="BN721" s="66"/>
      <c r="BO721" s="66"/>
      <c r="BP721" s="66"/>
      <c r="BQ721" s="55"/>
      <c r="BR721" s="55"/>
      <c r="BS721" s="55"/>
      <c r="BT721" s="55"/>
      <c r="BU721" s="55"/>
      <c r="BV721" s="55"/>
      <c r="BW721" s="55"/>
      <c r="BX721" s="55"/>
    </row>
    <row r="722" ht="24.75" customHeight="1">
      <c r="A722" s="55"/>
      <c r="B722" s="65"/>
      <c r="C722" s="6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  <c r="AK722" s="55"/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/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/>
      <c r="BH722" s="55"/>
      <c r="BI722" s="55"/>
      <c r="BJ722" s="55"/>
      <c r="BK722" s="55"/>
      <c r="BL722" s="55"/>
      <c r="BM722" s="55"/>
      <c r="BN722" s="66"/>
      <c r="BO722" s="66"/>
      <c r="BP722" s="66"/>
      <c r="BQ722" s="55"/>
      <c r="BR722" s="55"/>
      <c r="BS722" s="55"/>
      <c r="BT722" s="55"/>
      <c r="BU722" s="55"/>
      <c r="BV722" s="55"/>
      <c r="BW722" s="55"/>
      <c r="BX722" s="55"/>
    </row>
    <row r="723" ht="24.75" customHeight="1">
      <c r="A723" s="55"/>
      <c r="B723" s="65"/>
      <c r="C723" s="6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  <c r="AK723" s="55"/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/>
      <c r="BE723" s="55"/>
      <c r="BF723" s="55"/>
      <c r="BG723" s="55"/>
      <c r="BH723" s="55"/>
      <c r="BI723" s="55"/>
      <c r="BJ723" s="55"/>
      <c r="BK723" s="55"/>
      <c r="BL723" s="55"/>
      <c r="BM723" s="55"/>
      <c r="BN723" s="66"/>
      <c r="BO723" s="66"/>
      <c r="BP723" s="66"/>
      <c r="BQ723" s="55"/>
      <c r="BR723" s="55"/>
      <c r="BS723" s="55"/>
      <c r="BT723" s="55"/>
      <c r="BU723" s="55"/>
      <c r="BV723" s="55"/>
      <c r="BW723" s="55"/>
      <c r="BX723" s="55"/>
    </row>
    <row r="724" ht="24.75" customHeight="1">
      <c r="A724" s="55"/>
      <c r="B724" s="65"/>
      <c r="C724" s="6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  <c r="AK724" s="55"/>
      <c r="AL724" s="55"/>
      <c r="AM724" s="55"/>
      <c r="AN724" s="55"/>
      <c r="AO724" s="55"/>
      <c r="AP724" s="55"/>
      <c r="AQ724" s="55"/>
      <c r="AR724" s="55"/>
      <c r="AS724" s="55"/>
      <c r="AT724" s="55"/>
      <c r="AU724" s="55"/>
      <c r="AV724" s="55"/>
      <c r="AW724" s="55"/>
      <c r="AX724" s="55"/>
      <c r="AY724" s="55"/>
      <c r="AZ724" s="55"/>
      <c r="BA724" s="55"/>
      <c r="BB724" s="55"/>
      <c r="BC724" s="55"/>
      <c r="BD724" s="55"/>
      <c r="BE724" s="55"/>
      <c r="BF724" s="55"/>
      <c r="BG724" s="55"/>
      <c r="BH724" s="55"/>
      <c r="BI724" s="55"/>
      <c r="BJ724" s="55"/>
      <c r="BK724" s="55"/>
      <c r="BL724" s="55"/>
      <c r="BM724" s="55"/>
      <c r="BN724" s="66"/>
      <c r="BO724" s="66"/>
      <c r="BP724" s="66"/>
      <c r="BQ724" s="55"/>
      <c r="BR724" s="55"/>
      <c r="BS724" s="55"/>
      <c r="BT724" s="55"/>
      <c r="BU724" s="55"/>
      <c r="BV724" s="55"/>
      <c r="BW724" s="55"/>
      <c r="BX724" s="55"/>
    </row>
    <row r="725" ht="24.75" customHeight="1">
      <c r="A725" s="55"/>
      <c r="B725" s="65"/>
      <c r="C725" s="6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  <c r="AK725" s="55"/>
      <c r="AL725" s="55"/>
      <c r="AM725" s="55"/>
      <c r="AN725" s="55"/>
      <c r="AO725" s="55"/>
      <c r="AP725" s="55"/>
      <c r="AQ725" s="55"/>
      <c r="AR725" s="55"/>
      <c r="AS725" s="55"/>
      <c r="AT725" s="55"/>
      <c r="AU725" s="55"/>
      <c r="AV725" s="55"/>
      <c r="AW725" s="55"/>
      <c r="AX725" s="55"/>
      <c r="AY725" s="55"/>
      <c r="AZ725" s="55"/>
      <c r="BA725" s="55"/>
      <c r="BB725" s="55"/>
      <c r="BC725" s="55"/>
      <c r="BD725" s="55"/>
      <c r="BE725" s="55"/>
      <c r="BF725" s="55"/>
      <c r="BG725" s="55"/>
      <c r="BH725" s="55"/>
      <c r="BI725" s="55"/>
      <c r="BJ725" s="55"/>
      <c r="BK725" s="55"/>
      <c r="BL725" s="55"/>
      <c r="BM725" s="55"/>
      <c r="BN725" s="66"/>
      <c r="BO725" s="66"/>
      <c r="BP725" s="66"/>
      <c r="BQ725" s="55"/>
      <c r="BR725" s="55"/>
      <c r="BS725" s="55"/>
      <c r="BT725" s="55"/>
      <c r="BU725" s="55"/>
      <c r="BV725" s="55"/>
      <c r="BW725" s="55"/>
      <c r="BX725" s="55"/>
    </row>
    <row r="726" ht="24.75" customHeight="1">
      <c r="A726" s="55"/>
      <c r="B726" s="65"/>
      <c r="C726" s="6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  <c r="AK726" s="55"/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/>
      <c r="BE726" s="55"/>
      <c r="BF726" s="55"/>
      <c r="BG726" s="55"/>
      <c r="BH726" s="55"/>
      <c r="BI726" s="55"/>
      <c r="BJ726" s="55"/>
      <c r="BK726" s="55"/>
      <c r="BL726" s="55"/>
      <c r="BM726" s="55"/>
      <c r="BN726" s="66"/>
      <c r="BO726" s="66"/>
      <c r="BP726" s="66"/>
      <c r="BQ726" s="55"/>
      <c r="BR726" s="55"/>
      <c r="BS726" s="55"/>
      <c r="BT726" s="55"/>
      <c r="BU726" s="55"/>
      <c r="BV726" s="55"/>
      <c r="BW726" s="55"/>
      <c r="BX726" s="55"/>
    </row>
    <row r="727" ht="24.75" customHeight="1">
      <c r="A727" s="55"/>
      <c r="B727" s="65"/>
      <c r="C727" s="6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  <c r="AX727" s="55"/>
      <c r="AY727" s="55"/>
      <c r="AZ727" s="55"/>
      <c r="BA727" s="55"/>
      <c r="BB727" s="55"/>
      <c r="BC727" s="55"/>
      <c r="BD727" s="55"/>
      <c r="BE727" s="55"/>
      <c r="BF727" s="55"/>
      <c r="BG727" s="55"/>
      <c r="BH727" s="55"/>
      <c r="BI727" s="55"/>
      <c r="BJ727" s="55"/>
      <c r="BK727" s="55"/>
      <c r="BL727" s="55"/>
      <c r="BM727" s="55"/>
      <c r="BN727" s="66"/>
      <c r="BO727" s="66"/>
      <c r="BP727" s="66"/>
      <c r="BQ727" s="55"/>
      <c r="BR727" s="55"/>
      <c r="BS727" s="55"/>
      <c r="BT727" s="55"/>
      <c r="BU727" s="55"/>
      <c r="BV727" s="55"/>
      <c r="BW727" s="55"/>
      <c r="BX727" s="55"/>
    </row>
    <row r="728" ht="24.75" customHeight="1">
      <c r="A728" s="55"/>
      <c r="B728" s="65"/>
      <c r="C728" s="6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/>
      <c r="BE728" s="55"/>
      <c r="BF728" s="55"/>
      <c r="BG728" s="55"/>
      <c r="BH728" s="55"/>
      <c r="BI728" s="55"/>
      <c r="BJ728" s="55"/>
      <c r="BK728" s="55"/>
      <c r="BL728" s="55"/>
      <c r="BM728" s="55"/>
      <c r="BN728" s="66"/>
      <c r="BO728" s="66"/>
      <c r="BP728" s="66"/>
      <c r="BQ728" s="55"/>
      <c r="BR728" s="55"/>
      <c r="BS728" s="55"/>
      <c r="BT728" s="55"/>
      <c r="BU728" s="55"/>
      <c r="BV728" s="55"/>
      <c r="BW728" s="55"/>
      <c r="BX728" s="55"/>
    </row>
    <row r="729" ht="24.75" customHeight="1">
      <c r="A729" s="55"/>
      <c r="B729" s="65"/>
      <c r="C729" s="6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  <c r="AX729" s="55"/>
      <c r="AY729" s="55"/>
      <c r="AZ729" s="55"/>
      <c r="BA729" s="55"/>
      <c r="BB729" s="55"/>
      <c r="BC729" s="55"/>
      <c r="BD729" s="55"/>
      <c r="BE729" s="55"/>
      <c r="BF729" s="55"/>
      <c r="BG729" s="55"/>
      <c r="BH729" s="55"/>
      <c r="BI729" s="55"/>
      <c r="BJ729" s="55"/>
      <c r="BK729" s="55"/>
      <c r="BL729" s="55"/>
      <c r="BM729" s="55"/>
      <c r="BN729" s="66"/>
      <c r="BO729" s="66"/>
      <c r="BP729" s="66"/>
      <c r="BQ729" s="55"/>
      <c r="BR729" s="55"/>
      <c r="BS729" s="55"/>
      <c r="BT729" s="55"/>
      <c r="BU729" s="55"/>
      <c r="BV729" s="55"/>
      <c r="BW729" s="55"/>
      <c r="BX729" s="55"/>
    </row>
    <row r="730" ht="24.75" customHeight="1">
      <c r="A730" s="55"/>
      <c r="B730" s="65"/>
      <c r="C730" s="6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/>
      <c r="BE730" s="55"/>
      <c r="BF730" s="55"/>
      <c r="BG730" s="55"/>
      <c r="BH730" s="55"/>
      <c r="BI730" s="55"/>
      <c r="BJ730" s="55"/>
      <c r="BK730" s="55"/>
      <c r="BL730" s="55"/>
      <c r="BM730" s="55"/>
      <c r="BN730" s="66"/>
      <c r="BO730" s="66"/>
      <c r="BP730" s="66"/>
      <c r="BQ730" s="55"/>
      <c r="BR730" s="55"/>
      <c r="BS730" s="55"/>
      <c r="BT730" s="55"/>
      <c r="BU730" s="55"/>
      <c r="BV730" s="55"/>
      <c r="BW730" s="55"/>
      <c r="BX730" s="55"/>
    </row>
    <row r="731" ht="24.75" customHeight="1">
      <c r="A731" s="55"/>
      <c r="B731" s="65"/>
      <c r="C731" s="6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  <c r="AX731" s="55"/>
      <c r="AY731" s="55"/>
      <c r="AZ731" s="55"/>
      <c r="BA731" s="55"/>
      <c r="BB731" s="55"/>
      <c r="BC731" s="55"/>
      <c r="BD731" s="55"/>
      <c r="BE731" s="55"/>
      <c r="BF731" s="55"/>
      <c r="BG731" s="55"/>
      <c r="BH731" s="55"/>
      <c r="BI731" s="55"/>
      <c r="BJ731" s="55"/>
      <c r="BK731" s="55"/>
      <c r="BL731" s="55"/>
      <c r="BM731" s="55"/>
      <c r="BN731" s="66"/>
      <c r="BO731" s="66"/>
      <c r="BP731" s="66"/>
      <c r="BQ731" s="55"/>
      <c r="BR731" s="55"/>
      <c r="BS731" s="55"/>
      <c r="BT731" s="55"/>
      <c r="BU731" s="55"/>
      <c r="BV731" s="55"/>
      <c r="BW731" s="55"/>
      <c r="BX731" s="55"/>
    </row>
    <row r="732" ht="24.75" customHeight="1">
      <c r="A732" s="55"/>
      <c r="B732" s="65"/>
      <c r="C732" s="6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  <c r="AX732" s="55"/>
      <c r="AY732" s="55"/>
      <c r="AZ732" s="55"/>
      <c r="BA732" s="55"/>
      <c r="BB732" s="55"/>
      <c r="BC732" s="55"/>
      <c r="BD732" s="55"/>
      <c r="BE732" s="55"/>
      <c r="BF732" s="55"/>
      <c r="BG732" s="55"/>
      <c r="BH732" s="55"/>
      <c r="BI732" s="55"/>
      <c r="BJ732" s="55"/>
      <c r="BK732" s="55"/>
      <c r="BL732" s="55"/>
      <c r="BM732" s="55"/>
      <c r="BN732" s="66"/>
      <c r="BO732" s="66"/>
      <c r="BP732" s="66"/>
      <c r="BQ732" s="55"/>
      <c r="BR732" s="55"/>
      <c r="BS732" s="55"/>
      <c r="BT732" s="55"/>
      <c r="BU732" s="55"/>
      <c r="BV732" s="55"/>
      <c r="BW732" s="55"/>
      <c r="BX732" s="55"/>
    </row>
    <row r="733" ht="24.75" customHeight="1">
      <c r="A733" s="55"/>
      <c r="B733" s="65"/>
      <c r="C733" s="6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/>
      <c r="BE733" s="55"/>
      <c r="BF733" s="55"/>
      <c r="BG733" s="55"/>
      <c r="BH733" s="55"/>
      <c r="BI733" s="55"/>
      <c r="BJ733" s="55"/>
      <c r="BK733" s="55"/>
      <c r="BL733" s="55"/>
      <c r="BM733" s="55"/>
      <c r="BN733" s="66"/>
      <c r="BO733" s="66"/>
      <c r="BP733" s="66"/>
      <c r="BQ733" s="55"/>
      <c r="BR733" s="55"/>
      <c r="BS733" s="55"/>
      <c r="BT733" s="55"/>
      <c r="BU733" s="55"/>
      <c r="BV733" s="55"/>
      <c r="BW733" s="55"/>
      <c r="BX733" s="55"/>
    </row>
    <row r="734" ht="24.75" customHeight="1">
      <c r="A734" s="55"/>
      <c r="B734" s="65"/>
      <c r="C734" s="6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55"/>
      <c r="AP734" s="55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55"/>
      <c r="BI734" s="55"/>
      <c r="BJ734" s="55"/>
      <c r="BK734" s="55"/>
      <c r="BL734" s="55"/>
      <c r="BM734" s="55"/>
      <c r="BN734" s="66"/>
      <c r="BO734" s="66"/>
      <c r="BP734" s="66"/>
      <c r="BQ734" s="55"/>
      <c r="BR734" s="55"/>
      <c r="BS734" s="55"/>
      <c r="BT734" s="55"/>
      <c r="BU734" s="55"/>
      <c r="BV734" s="55"/>
      <c r="BW734" s="55"/>
      <c r="BX734" s="55"/>
    </row>
    <row r="735" ht="24.75" customHeight="1">
      <c r="A735" s="55"/>
      <c r="B735" s="65"/>
      <c r="C735" s="6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  <c r="AM735" s="55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  <c r="AX735" s="55"/>
      <c r="AY735" s="55"/>
      <c r="AZ735" s="55"/>
      <c r="BA735" s="55"/>
      <c r="BB735" s="55"/>
      <c r="BC735" s="55"/>
      <c r="BD735" s="55"/>
      <c r="BE735" s="55"/>
      <c r="BF735" s="55"/>
      <c r="BG735" s="55"/>
      <c r="BH735" s="55"/>
      <c r="BI735" s="55"/>
      <c r="BJ735" s="55"/>
      <c r="BK735" s="55"/>
      <c r="BL735" s="55"/>
      <c r="BM735" s="55"/>
      <c r="BN735" s="66"/>
      <c r="BO735" s="66"/>
      <c r="BP735" s="66"/>
      <c r="BQ735" s="55"/>
      <c r="BR735" s="55"/>
      <c r="BS735" s="55"/>
      <c r="BT735" s="55"/>
      <c r="BU735" s="55"/>
      <c r="BV735" s="55"/>
      <c r="BW735" s="55"/>
      <c r="BX735" s="55"/>
    </row>
    <row r="736" ht="24.75" customHeight="1">
      <c r="A736" s="55"/>
      <c r="B736" s="65"/>
      <c r="C736" s="6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  <c r="AM736" s="55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  <c r="BA736" s="55"/>
      <c r="BB736" s="55"/>
      <c r="BC736" s="55"/>
      <c r="BD736" s="55"/>
      <c r="BE736" s="55"/>
      <c r="BF736" s="55"/>
      <c r="BG736" s="55"/>
      <c r="BH736" s="55"/>
      <c r="BI736" s="55"/>
      <c r="BJ736" s="55"/>
      <c r="BK736" s="55"/>
      <c r="BL736" s="55"/>
      <c r="BM736" s="55"/>
      <c r="BN736" s="66"/>
      <c r="BO736" s="66"/>
      <c r="BP736" s="66"/>
      <c r="BQ736" s="55"/>
      <c r="BR736" s="55"/>
      <c r="BS736" s="55"/>
      <c r="BT736" s="55"/>
      <c r="BU736" s="55"/>
      <c r="BV736" s="55"/>
      <c r="BW736" s="55"/>
      <c r="BX736" s="55"/>
    </row>
    <row r="737" ht="24.75" customHeight="1">
      <c r="A737" s="55"/>
      <c r="B737" s="65"/>
      <c r="C737" s="6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  <c r="AM737" s="55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66"/>
      <c r="BO737" s="66"/>
      <c r="BP737" s="66"/>
      <c r="BQ737" s="55"/>
      <c r="BR737" s="55"/>
      <c r="BS737" s="55"/>
      <c r="BT737" s="55"/>
      <c r="BU737" s="55"/>
      <c r="BV737" s="55"/>
      <c r="BW737" s="55"/>
      <c r="BX737" s="55"/>
    </row>
    <row r="738" ht="24.75" customHeight="1">
      <c r="A738" s="55"/>
      <c r="B738" s="65"/>
      <c r="C738" s="6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  <c r="AM738" s="55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66"/>
      <c r="BO738" s="66"/>
      <c r="BP738" s="66"/>
      <c r="BQ738" s="55"/>
      <c r="BR738" s="55"/>
      <c r="BS738" s="55"/>
      <c r="BT738" s="55"/>
      <c r="BU738" s="55"/>
      <c r="BV738" s="55"/>
      <c r="BW738" s="55"/>
      <c r="BX738" s="55"/>
    </row>
    <row r="739" ht="24.75" customHeight="1">
      <c r="A739" s="55"/>
      <c r="B739" s="65"/>
      <c r="C739" s="6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5"/>
      <c r="BI739" s="55"/>
      <c r="BJ739" s="55"/>
      <c r="BK739" s="55"/>
      <c r="BL739" s="55"/>
      <c r="BM739" s="55"/>
      <c r="BN739" s="66"/>
      <c r="BO739" s="66"/>
      <c r="BP739" s="66"/>
      <c r="BQ739" s="55"/>
      <c r="BR739" s="55"/>
      <c r="BS739" s="55"/>
      <c r="BT739" s="55"/>
      <c r="BU739" s="55"/>
      <c r="BV739" s="55"/>
      <c r="BW739" s="55"/>
      <c r="BX739" s="55"/>
    </row>
    <row r="740" ht="24.75" customHeight="1">
      <c r="A740" s="55"/>
      <c r="B740" s="65"/>
      <c r="C740" s="6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  <c r="AK740" s="55"/>
      <c r="AL740" s="55"/>
      <c r="AM740" s="55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5"/>
      <c r="BI740" s="55"/>
      <c r="BJ740" s="55"/>
      <c r="BK740" s="55"/>
      <c r="BL740" s="55"/>
      <c r="BM740" s="55"/>
      <c r="BN740" s="66"/>
      <c r="BO740" s="66"/>
      <c r="BP740" s="66"/>
      <c r="BQ740" s="55"/>
      <c r="BR740" s="55"/>
      <c r="BS740" s="55"/>
      <c r="BT740" s="55"/>
      <c r="BU740" s="55"/>
      <c r="BV740" s="55"/>
      <c r="BW740" s="55"/>
      <c r="BX740" s="55"/>
    </row>
    <row r="741" ht="24.75" customHeight="1">
      <c r="A741" s="55"/>
      <c r="B741" s="65"/>
      <c r="C741" s="6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5"/>
      <c r="BI741" s="55"/>
      <c r="BJ741" s="55"/>
      <c r="BK741" s="55"/>
      <c r="BL741" s="55"/>
      <c r="BM741" s="55"/>
      <c r="BN741" s="66"/>
      <c r="BO741" s="66"/>
      <c r="BP741" s="66"/>
      <c r="BQ741" s="55"/>
      <c r="BR741" s="55"/>
      <c r="BS741" s="55"/>
      <c r="BT741" s="55"/>
      <c r="BU741" s="55"/>
      <c r="BV741" s="55"/>
      <c r="BW741" s="55"/>
      <c r="BX741" s="55"/>
    </row>
    <row r="742" ht="24.75" customHeight="1">
      <c r="A742" s="55"/>
      <c r="B742" s="65"/>
      <c r="C742" s="6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/>
      <c r="BE742" s="55"/>
      <c r="BF742" s="55"/>
      <c r="BG742" s="55"/>
      <c r="BH742" s="55"/>
      <c r="BI742" s="55"/>
      <c r="BJ742" s="55"/>
      <c r="BK742" s="55"/>
      <c r="BL742" s="55"/>
      <c r="BM742" s="55"/>
      <c r="BN742" s="66"/>
      <c r="BO742" s="66"/>
      <c r="BP742" s="66"/>
      <c r="BQ742" s="55"/>
      <c r="BR742" s="55"/>
      <c r="BS742" s="55"/>
      <c r="BT742" s="55"/>
      <c r="BU742" s="55"/>
      <c r="BV742" s="55"/>
      <c r="BW742" s="55"/>
      <c r="BX742" s="55"/>
    </row>
    <row r="743" ht="24.75" customHeight="1">
      <c r="A743" s="55"/>
      <c r="B743" s="65"/>
      <c r="C743" s="6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/>
      <c r="BH743" s="55"/>
      <c r="BI743" s="55"/>
      <c r="BJ743" s="55"/>
      <c r="BK743" s="55"/>
      <c r="BL743" s="55"/>
      <c r="BM743" s="55"/>
      <c r="BN743" s="66"/>
      <c r="BO743" s="66"/>
      <c r="BP743" s="66"/>
      <c r="BQ743" s="55"/>
      <c r="BR743" s="55"/>
      <c r="BS743" s="55"/>
      <c r="BT743" s="55"/>
      <c r="BU743" s="55"/>
      <c r="BV743" s="55"/>
      <c r="BW743" s="55"/>
      <c r="BX743" s="55"/>
    </row>
    <row r="744" ht="24.75" customHeight="1">
      <c r="A744" s="55"/>
      <c r="B744" s="65"/>
      <c r="C744" s="6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  <c r="BG744" s="55"/>
      <c r="BH744" s="55"/>
      <c r="BI744" s="55"/>
      <c r="BJ744" s="55"/>
      <c r="BK744" s="55"/>
      <c r="BL744" s="55"/>
      <c r="BM744" s="55"/>
      <c r="BN744" s="66"/>
      <c r="BO744" s="66"/>
      <c r="BP744" s="66"/>
      <c r="BQ744" s="55"/>
      <c r="BR744" s="55"/>
      <c r="BS744" s="55"/>
      <c r="BT744" s="55"/>
      <c r="BU744" s="55"/>
      <c r="BV744" s="55"/>
      <c r="BW744" s="55"/>
      <c r="BX744" s="55"/>
    </row>
    <row r="745" ht="24.75" customHeight="1">
      <c r="A745" s="55"/>
      <c r="B745" s="65"/>
      <c r="C745" s="6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5"/>
      <c r="BI745" s="55"/>
      <c r="BJ745" s="55"/>
      <c r="BK745" s="55"/>
      <c r="BL745" s="55"/>
      <c r="BM745" s="55"/>
      <c r="BN745" s="66"/>
      <c r="BO745" s="66"/>
      <c r="BP745" s="66"/>
      <c r="BQ745" s="55"/>
      <c r="BR745" s="55"/>
      <c r="BS745" s="55"/>
      <c r="BT745" s="55"/>
      <c r="BU745" s="55"/>
      <c r="BV745" s="55"/>
      <c r="BW745" s="55"/>
      <c r="BX745" s="55"/>
    </row>
    <row r="746" ht="24.75" customHeight="1">
      <c r="A746" s="55"/>
      <c r="B746" s="65"/>
      <c r="C746" s="6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/>
      <c r="BH746" s="55"/>
      <c r="BI746" s="55"/>
      <c r="BJ746" s="55"/>
      <c r="BK746" s="55"/>
      <c r="BL746" s="55"/>
      <c r="BM746" s="55"/>
      <c r="BN746" s="66"/>
      <c r="BO746" s="66"/>
      <c r="BP746" s="66"/>
      <c r="BQ746" s="55"/>
      <c r="BR746" s="55"/>
      <c r="BS746" s="55"/>
      <c r="BT746" s="55"/>
      <c r="BU746" s="55"/>
      <c r="BV746" s="55"/>
      <c r="BW746" s="55"/>
      <c r="BX746" s="55"/>
    </row>
    <row r="747" ht="24.75" customHeight="1">
      <c r="A747" s="55"/>
      <c r="B747" s="65"/>
      <c r="C747" s="6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/>
      <c r="AY747" s="55"/>
      <c r="AZ747" s="55"/>
      <c r="BA747" s="55"/>
      <c r="BB747" s="55"/>
      <c r="BC747" s="55"/>
      <c r="BD747" s="55"/>
      <c r="BE747" s="55"/>
      <c r="BF747" s="55"/>
      <c r="BG747" s="55"/>
      <c r="BH747" s="55"/>
      <c r="BI747" s="55"/>
      <c r="BJ747" s="55"/>
      <c r="BK747" s="55"/>
      <c r="BL747" s="55"/>
      <c r="BM747" s="55"/>
      <c r="BN747" s="66"/>
      <c r="BO747" s="66"/>
      <c r="BP747" s="66"/>
      <c r="BQ747" s="55"/>
      <c r="BR747" s="55"/>
      <c r="BS747" s="55"/>
      <c r="BT747" s="55"/>
      <c r="BU747" s="55"/>
      <c r="BV747" s="55"/>
      <c r="BW747" s="55"/>
      <c r="BX747" s="55"/>
    </row>
    <row r="748" ht="24.75" customHeight="1">
      <c r="A748" s="55"/>
      <c r="B748" s="65"/>
      <c r="C748" s="6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  <c r="AK748" s="55"/>
      <c r="AL748" s="55"/>
      <c r="AM748" s="55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  <c r="AX748" s="55"/>
      <c r="AY748" s="55"/>
      <c r="AZ748" s="55"/>
      <c r="BA748" s="55"/>
      <c r="BB748" s="55"/>
      <c r="BC748" s="55"/>
      <c r="BD748" s="55"/>
      <c r="BE748" s="55"/>
      <c r="BF748" s="55"/>
      <c r="BG748" s="55"/>
      <c r="BH748" s="55"/>
      <c r="BI748" s="55"/>
      <c r="BJ748" s="55"/>
      <c r="BK748" s="55"/>
      <c r="BL748" s="55"/>
      <c r="BM748" s="55"/>
      <c r="BN748" s="66"/>
      <c r="BO748" s="66"/>
      <c r="BP748" s="66"/>
      <c r="BQ748" s="55"/>
      <c r="BR748" s="55"/>
      <c r="BS748" s="55"/>
      <c r="BT748" s="55"/>
      <c r="BU748" s="55"/>
      <c r="BV748" s="55"/>
      <c r="BW748" s="55"/>
      <c r="BX748" s="55"/>
    </row>
    <row r="749" ht="24.75" customHeight="1">
      <c r="A749" s="55"/>
      <c r="B749" s="65"/>
      <c r="C749" s="6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  <c r="BA749" s="55"/>
      <c r="BB749" s="55"/>
      <c r="BC749" s="55"/>
      <c r="BD749" s="55"/>
      <c r="BE749" s="55"/>
      <c r="BF749" s="55"/>
      <c r="BG749" s="55"/>
      <c r="BH749" s="55"/>
      <c r="BI749" s="55"/>
      <c r="BJ749" s="55"/>
      <c r="BK749" s="55"/>
      <c r="BL749" s="55"/>
      <c r="BM749" s="55"/>
      <c r="BN749" s="66"/>
      <c r="BO749" s="66"/>
      <c r="BP749" s="66"/>
      <c r="BQ749" s="55"/>
      <c r="BR749" s="55"/>
      <c r="BS749" s="55"/>
      <c r="BT749" s="55"/>
      <c r="BU749" s="55"/>
      <c r="BV749" s="55"/>
      <c r="BW749" s="55"/>
      <c r="BX749" s="55"/>
    </row>
    <row r="750" ht="24.75" customHeight="1">
      <c r="A750" s="55"/>
      <c r="B750" s="65"/>
      <c r="C750" s="6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  <c r="AM750" s="55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5"/>
      <c r="BI750" s="55"/>
      <c r="BJ750" s="55"/>
      <c r="BK750" s="55"/>
      <c r="BL750" s="55"/>
      <c r="BM750" s="55"/>
      <c r="BN750" s="66"/>
      <c r="BO750" s="66"/>
      <c r="BP750" s="66"/>
      <c r="BQ750" s="55"/>
      <c r="BR750" s="55"/>
      <c r="BS750" s="55"/>
      <c r="BT750" s="55"/>
      <c r="BU750" s="55"/>
      <c r="BV750" s="55"/>
      <c r="BW750" s="55"/>
      <c r="BX750" s="55"/>
    </row>
    <row r="751" ht="24.75" customHeight="1">
      <c r="A751" s="55"/>
      <c r="B751" s="65"/>
      <c r="C751" s="6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  <c r="BG751" s="55"/>
      <c r="BH751" s="55"/>
      <c r="BI751" s="55"/>
      <c r="BJ751" s="55"/>
      <c r="BK751" s="55"/>
      <c r="BL751" s="55"/>
      <c r="BM751" s="55"/>
      <c r="BN751" s="66"/>
      <c r="BO751" s="66"/>
      <c r="BP751" s="66"/>
      <c r="BQ751" s="55"/>
      <c r="BR751" s="55"/>
      <c r="BS751" s="55"/>
      <c r="BT751" s="55"/>
      <c r="BU751" s="55"/>
      <c r="BV751" s="55"/>
      <c r="BW751" s="55"/>
      <c r="BX751" s="55"/>
    </row>
    <row r="752" ht="24.75" customHeight="1">
      <c r="A752" s="55"/>
      <c r="B752" s="65"/>
      <c r="C752" s="6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  <c r="AK752" s="55"/>
      <c r="AL752" s="55"/>
      <c r="AM752" s="55"/>
      <c r="AN752" s="55"/>
      <c r="AO752" s="55"/>
      <c r="AP752" s="55"/>
      <c r="AQ752" s="55"/>
      <c r="AR752" s="55"/>
      <c r="AS752" s="55"/>
      <c r="AT752" s="55"/>
      <c r="AU752" s="55"/>
      <c r="AV752" s="55"/>
      <c r="AW752" s="55"/>
      <c r="AX752" s="55"/>
      <c r="AY752" s="55"/>
      <c r="AZ752" s="55"/>
      <c r="BA752" s="55"/>
      <c r="BB752" s="55"/>
      <c r="BC752" s="55"/>
      <c r="BD752" s="55"/>
      <c r="BE752" s="55"/>
      <c r="BF752" s="55"/>
      <c r="BG752" s="55"/>
      <c r="BH752" s="55"/>
      <c r="BI752" s="55"/>
      <c r="BJ752" s="55"/>
      <c r="BK752" s="55"/>
      <c r="BL752" s="55"/>
      <c r="BM752" s="55"/>
      <c r="BN752" s="66"/>
      <c r="BO752" s="66"/>
      <c r="BP752" s="66"/>
      <c r="BQ752" s="55"/>
      <c r="BR752" s="55"/>
      <c r="BS752" s="55"/>
      <c r="BT752" s="55"/>
      <c r="BU752" s="55"/>
      <c r="BV752" s="55"/>
      <c r="BW752" s="55"/>
      <c r="BX752" s="55"/>
    </row>
    <row r="753" ht="24.75" customHeight="1">
      <c r="A753" s="55"/>
      <c r="B753" s="65"/>
      <c r="C753" s="6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  <c r="AX753" s="55"/>
      <c r="AY753" s="55"/>
      <c r="AZ753" s="55"/>
      <c r="BA753" s="55"/>
      <c r="BB753" s="55"/>
      <c r="BC753" s="55"/>
      <c r="BD753" s="55"/>
      <c r="BE753" s="55"/>
      <c r="BF753" s="55"/>
      <c r="BG753" s="55"/>
      <c r="BH753" s="55"/>
      <c r="BI753" s="55"/>
      <c r="BJ753" s="55"/>
      <c r="BK753" s="55"/>
      <c r="BL753" s="55"/>
      <c r="BM753" s="55"/>
      <c r="BN753" s="66"/>
      <c r="BO753" s="66"/>
      <c r="BP753" s="66"/>
      <c r="BQ753" s="55"/>
      <c r="BR753" s="55"/>
      <c r="BS753" s="55"/>
      <c r="BT753" s="55"/>
      <c r="BU753" s="55"/>
      <c r="BV753" s="55"/>
      <c r="BW753" s="55"/>
      <c r="BX753" s="55"/>
    </row>
    <row r="754" ht="24.75" customHeight="1">
      <c r="A754" s="55"/>
      <c r="B754" s="65"/>
      <c r="C754" s="6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  <c r="AX754" s="55"/>
      <c r="AY754" s="55"/>
      <c r="AZ754" s="55"/>
      <c r="BA754" s="55"/>
      <c r="BB754" s="55"/>
      <c r="BC754" s="55"/>
      <c r="BD754" s="55"/>
      <c r="BE754" s="55"/>
      <c r="BF754" s="55"/>
      <c r="BG754" s="55"/>
      <c r="BH754" s="55"/>
      <c r="BI754" s="55"/>
      <c r="BJ754" s="55"/>
      <c r="BK754" s="55"/>
      <c r="BL754" s="55"/>
      <c r="BM754" s="55"/>
      <c r="BN754" s="66"/>
      <c r="BO754" s="66"/>
      <c r="BP754" s="66"/>
      <c r="BQ754" s="55"/>
      <c r="BR754" s="55"/>
      <c r="BS754" s="55"/>
      <c r="BT754" s="55"/>
      <c r="BU754" s="55"/>
      <c r="BV754" s="55"/>
      <c r="BW754" s="55"/>
      <c r="BX754" s="55"/>
    </row>
    <row r="755" ht="24.75" customHeight="1">
      <c r="A755" s="55"/>
      <c r="B755" s="65"/>
      <c r="C755" s="6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  <c r="AX755" s="55"/>
      <c r="AY755" s="55"/>
      <c r="AZ755" s="55"/>
      <c r="BA755" s="55"/>
      <c r="BB755" s="55"/>
      <c r="BC755" s="55"/>
      <c r="BD755" s="55"/>
      <c r="BE755" s="55"/>
      <c r="BF755" s="55"/>
      <c r="BG755" s="55"/>
      <c r="BH755" s="55"/>
      <c r="BI755" s="55"/>
      <c r="BJ755" s="55"/>
      <c r="BK755" s="55"/>
      <c r="BL755" s="55"/>
      <c r="BM755" s="55"/>
      <c r="BN755" s="66"/>
      <c r="BO755" s="66"/>
      <c r="BP755" s="66"/>
      <c r="BQ755" s="55"/>
      <c r="BR755" s="55"/>
      <c r="BS755" s="55"/>
      <c r="BT755" s="55"/>
      <c r="BU755" s="55"/>
      <c r="BV755" s="55"/>
      <c r="BW755" s="55"/>
      <c r="BX755" s="55"/>
    </row>
    <row r="756" ht="24.75" customHeight="1">
      <c r="A756" s="55"/>
      <c r="B756" s="65"/>
      <c r="C756" s="6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  <c r="BG756" s="55"/>
      <c r="BH756" s="55"/>
      <c r="BI756" s="55"/>
      <c r="BJ756" s="55"/>
      <c r="BK756" s="55"/>
      <c r="BL756" s="55"/>
      <c r="BM756" s="55"/>
      <c r="BN756" s="66"/>
      <c r="BO756" s="66"/>
      <c r="BP756" s="66"/>
      <c r="BQ756" s="55"/>
      <c r="BR756" s="55"/>
      <c r="BS756" s="55"/>
      <c r="BT756" s="55"/>
      <c r="BU756" s="55"/>
      <c r="BV756" s="55"/>
      <c r="BW756" s="55"/>
      <c r="BX756" s="55"/>
    </row>
    <row r="757" ht="24.75" customHeight="1">
      <c r="A757" s="55"/>
      <c r="B757" s="65"/>
      <c r="C757" s="6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5"/>
      <c r="BI757" s="55"/>
      <c r="BJ757" s="55"/>
      <c r="BK757" s="55"/>
      <c r="BL757" s="55"/>
      <c r="BM757" s="55"/>
      <c r="BN757" s="66"/>
      <c r="BO757" s="66"/>
      <c r="BP757" s="66"/>
      <c r="BQ757" s="55"/>
      <c r="BR757" s="55"/>
      <c r="BS757" s="55"/>
      <c r="BT757" s="55"/>
      <c r="BU757" s="55"/>
      <c r="BV757" s="55"/>
      <c r="BW757" s="55"/>
      <c r="BX757" s="55"/>
    </row>
    <row r="758" ht="24.75" customHeight="1">
      <c r="A758" s="55"/>
      <c r="B758" s="65"/>
      <c r="C758" s="6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66"/>
      <c r="BO758" s="66"/>
      <c r="BP758" s="66"/>
      <c r="BQ758" s="55"/>
      <c r="BR758" s="55"/>
      <c r="BS758" s="55"/>
      <c r="BT758" s="55"/>
      <c r="BU758" s="55"/>
      <c r="BV758" s="55"/>
      <c r="BW758" s="55"/>
      <c r="BX758" s="55"/>
    </row>
    <row r="759" ht="24.75" customHeight="1">
      <c r="A759" s="55"/>
      <c r="B759" s="65"/>
      <c r="C759" s="6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  <c r="AK759" s="55"/>
      <c r="AL759" s="55"/>
      <c r="AM759" s="55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66"/>
      <c r="BO759" s="66"/>
      <c r="BP759" s="66"/>
      <c r="BQ759" s="55"/>
      <c r="BR759" s="55"/>
      <c r="BS759" s="55"/>
      <c r="BT759" s="55"/>
      <c r="BU759" s="55"/>
      <c r="BV759" s="55"/>
      <c r="BW759" s="55"/>
      <c r="BX759" s="55"/>
    </row>
    <row r="760" ht="24.75" customHeight="1">
      <c r="A760" s="55"/>
      <c r="B760" s="65"/>
      <c r="C760" s="6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  <c r="AK760" s="55"/>
      <c r="AL760" s="55"/>
      <c r="AM760" s="55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5"/>
      <c r="BI760" s="55"/>
      <c r="BJ760" s="55"/>
      <c r="BK760" s="55"/>
      <c r="BL760" s="55"/>
      <c r="BM760" s="55"/>
      <c r="BN760" s="66"/>
      <c r="BO760" s="66"/>
      <c r="BP760" s="66"/>
      <c r="BQ760" s="55"/>
      <c r="BR760" s="55"/>
      <c r="BS760" s="55"/>
      <c r="BT760" s="55"/>
      <c r="BU760" s="55"/>
      <c r="BV760" s="55"/>
      <c r="BW760" s="55"/>
      <c r="BX760" s="55"/>
    </row>
    <row r="761" ht="24.75" customHeight="1">
      <c r="A761" s="55"/>
      <c r="B761" s="65"/>
      <c r="C761" s="6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  <c r="AK761" s="55"/>
      <c r="AL761" s="55"/>
      <c r="AM761" s="55"/>
      <c r="AN761" s="55"/>
      <c r="AO761" s="55"/>
      <c r="AP761" s="55"/>
      <c r="AQ761" s="55"/>
      <c r="AR761" s="55"/>
      <c r="AS761" s="55"/>
      <c r="AT761" s="55"/>
      <c r="AU761" s="55"/>
      <c r="AV761" s="55"/>
      <c r="AW761" s="55"/>
      <c r="AX761" s="55"/>
      <c r="AY761" s="55"/>
      <c r="AZ761" s="55"/>
      <c r="BA761" s="55"/>
      <c r="BB761" s="55"/>
      <c r="BC761" s="55"/>
      <c r="BD761" s="55"/>
      <c r="BE761" s="55"/>
      <c r="BF761" s="55"/>
      <c r="BG761" s="55"/>
      <c r="BH761" s="55"/>
      <c r="BI761" s="55"/>
      <c r="BJ761" s="55"/>
      <c r="BK761" s="55"/>
      <c r="BL761" s="55"/>
      <c r="BM761" s="55"/>
      <c r="BN761" s="66"/>
      <c r="BO761" s="66"/>
      <c r="BP761" s="66"/>
      <c r="BQ761" s="55"/>
      <c r="BR761" s="55"/>
      <c r="BS761" s="55"/>
      <c r="BT761" s="55"/>
      <c r="BU761" s="55"/>
      <c r="BV761" s="55"/>
      <c r="BW761" s="55"/>
      <c r="BX761" s="55"/>
    </row>
    <row r="762" ht="24.75" customHeight="1">
      <c r="A762" s="55"/>
      <c r="B762" s="65"/>
      <c r="C762" s="6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  <c r="AK762" s="55"/>
      <c r="AL762" s="55"/>
      <c r="AM762" s="55"/>
      <c r="AN762" s="55"/>
      <c r="AO762" s="55"/>
      <c r="AP762" s="55"/>
      <c r="AQ762" s="55"/>
      <c r="AR762" s="55"/>
      <c r="AS762" s="55"/>
      <c r="AT762" s="55"/>
      <c r="AU762" s="55"/>
      <c r="AV762" s="55"/>
      <c r="AW762" s="55"/>
      <c r="AX762" s="55"/>
      <c r="AY762" s="55"/>
      <c r="AZ762" s="55"/>
      <c r="BA762" s="55"/>
      <c r="BB762" s="55"/>
      <c r="BC762" s="55"/>
      <c r="BD762" s="55"/>
      <c r="BE762" s="55"/>
      <c r="BF762" s="55"/>
      <c r="BG762" s="55"/>
      <c r="BH762" s="55"/>
      <c r="BI762" s="55"/>
      <c r="BJ762" s="55"/>
      <c r="BK762" s="55"/>
      <c r="BL762" s="55"/>
      <c r="BM762" s="55"/>
      <c r="BN762" s="66"/>
      <c r="BO762" s="66"/>
      <c r="BP762" s="66"/>
      <c r="BQ762" s="55"/>
      <c r="BR762" s="55"/>
      <c r="BS762" s="55"/>
      <c r="BT762" s="55"/>
      <c r="BU762" s="55"/>
      <c r="BV762" s="55"/>
      <c r="BW762" s="55"/>
      <c r="BX762" s="55"/>
    </row>
    <row r="763" ht="24.75" customHeight="1">
      <c r="A763" s="55"/>
      <c r="B763" s="65"/>
      <c r="C763" s="6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  <c r="AK763" s="55"/>
      <c r="AL763" s="55"/>
      <c r="AM763" s="55"/>
      <c r="AN763" s="55"/>
      <c r="AO763" s="55"/>
      <c r="AP763" s="55"/>
      <c r="AQ763" s="55"/>
      <c r="AR763" s="55"/>
      <c r="AS763" s="55"/>
      <c r="AT763" s="55"/>
      <c r="AU763" s="55"/>
      <c r="AV763" s="55"/>
      <c r="AW763" s="55"/>
      <c r="AX763" s="55"/>
      <c r="AY763" s="55"/>
      <c r="AZ763" s="55"/>
      <c r="BA763" s="55"/>
      <c r="BB763" s="55"/>
      <c r="BC763" s="55"/>
      <c r="BD763" s="55"/>
      <c r="BE763" s="55"/>
      <c r="BF763" s="55"/>
      <c r="BG763" s="55"/>
      <c r="BH763" s="55"/>
      <c r="BI763" s="55"/>
      <c r="BJ763" s="55"/>
      <c r="BK763" s="55"/>
      <c r="BL763" s="55"/>
      <c r="BM763" s="55"/>
      <c r="BN763" s="66"/>
      <c r="BO763" s="66"/>
      <c r="BP763" s="66"/>
      <c r="BQ763" s="55"/>
      <c r="BR763" s="55"/>
      <c r="BS763" s="55"/>
      <c r="BT763" s="55"/>
      <c r="BU763" s="55"/>
      <c r="BV763" s="55"/>
      <c r="BW763" s="55"/>
      <c r="BX763" s="55"/>
    </row>
    <row r="764" ht="24.75" customHeight="1">
      <c r="A764" s="55"/>
      <c r="B764" s="65"/>
      <c r="C764" s="6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5"/>
      <c r="AJ764" s="55"/>
      <c r="AK764" s="55"/>
      <c r="AL764" s="55"/>
      <c r="AM764" s="55"/>
      <c r="AN764" s="55"/>
      <c r="AO764" s="55"/>
      <c r="AP764" s="55"/>
      <c r="AQ764" s="55"/>
      <c r="AR764" s="55"/>
      <c r="AS764" s="55"/>
      <c r="AT764" s="55"/>
      <c r="AU764" s="55"/>
      <c r="AV764" s="55"/>
      <c r="AW764" s="55"/>
      <c r="AX764" s="55"/>
      <c r="AY764" s="55"/>
      <c r="AZ764" s="55"/>
      <c r="BA764" s="55"/>
      <c r="BB764" s="55"/>
      <c r="BC764" s="55"/>
      <c r="BD764" s="55"/>
      <c r="BE764" s="55"/>
      <c r="BF764" s="55"/>
      <c r="BG764" s="55"/>
      <c r="BH764" s="55"/>
      <c r="BI764" s="55"/>
      <c r="BJ764" s="55"/>
      <c r="BK764" s="55"/>
      <c r="BL764" s="55"/>
      <c r="BM764" s="55"/>
      <c r="BN764" s="66"/>
      <c r="BO764" s="66"/>
      <c r="BP764" s="66"/>
      <c r="BQ764" s="55"/>
      <c r="BR764" s="55"/>
      <c r="BS764" s="55"/>
      <c r="BT764" s="55"/>
      <c r="BU764" s="55"/>
      <c r="BV764" s="55"/>
      <c r="BW764" s="55"/>
      <c r="BX764" s="55"/>
    </row>
    <row r="765" ht="24.75" customHeight="1">
      <c r="A765" s="55"/>
      <c r="B765" s="65"/>
      <c r="C765" s="6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55"/>
      <c r="BI765" s="55"/>
      <c r="BJ765" s="55"/>
      <c r="BK765" s="55"/>
      <c r="BL765" s="55"/>
      <c r="BM765" s="55"/>
      <c r="BN765" s="66"/>
      <c r="BO765" s="66"/>
      <c r="BP765" s="66"/>
      <c r="BQ765" s="55"/>
      <c r="BR765" s="55"/>
      <c r="BS765" s="55"/>
      <c r="BT765" s="55"/>
      <c r="BU765" s="55"/>
      <c r="BV765" s="55"/>
      <c r="BW765" s="55"/>
      <c r="BX765" s="55"/>
    </row>
    <row r="766" ht="24.75" customHeight="1">
      <c r="A766" s="55"/>
      <c r="B766" s="65"/>
      <c r="C766" s="6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/>
      <c r="BE766" s="55"/>
      <c r="BF766" s="55"/>
      <c r="BG766" s="55"/>
      <c r="BH766" s="55"/>
      <c r="BI766" s="55"/>
      <c r="BJ766" s="55"/>
      <c r="BK766" s="55"/>
      <c r="BL766" s="55"/>
      <c r="BM766" s="55"/>
      <c r="BN766" s="66"/>
      <c r="BO766" s="66"/>
      <c r="BP766" s="66"/>
      <c r="BQ766" s="55"/>
      <c r="BR766" s="55"/>
      <c r="BS766" s="55"/>
      <c r="BT766" s="55"/>
      <c r="BU766" s="55"/>
      <c r="BV766" s="55"/>
      <c r="BW766" s="55"/>
      <c r="BX766" s="55"/>
    </row>
    <row r="767" ht="24.75" customHeight="1">
      <c r="A767" s="55"/>
      <c r="B767" s="65"/>
      <c r="C767" s="6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  <c r="AX767" s="55"/>
      <c r="AY767" s="55"/>
      <c r="AZ767" s="55"/>
      <c r="BA767" s="55"/>
      <c r="BB767" s="55"/>
      <c r="BC767" s="55"/>
      <c r="BD767" s="55"/>
      <c r="BE767" s="55"/>
      <c r="BF767" s="55"/>
      <c r="BG767" s="55"/>
      <c r="BH767" s="55"/>
      <c r="BI767" s="55"/>
      <c r="BJ767" s="55"/>
      <c r="BK767" s="55"/>
      <c r="BL767" s="55"/>
      <c r="BM767" s="55"/>
      <c r="BN767" s="66"/>
      <c r="BO767" s="66"/>
      <c r="BP767" s="66"/>
      <c r="BQ767" s="55"/>
      <c r="BR767" s="55"/>
      <c r="BS767" s="55"/>
      <c r="BT767" s="55"/>
      <c r="BU767" s="55"/>
      <c r="BV767" s="55"/>
      <c r="BW767" s="55"/>
      <c r="BX767" s="55"/>
    </row>
    <row r="768" ht="24.75" customHeight="1">
      <c r="A768" s="55"/>
      <c r="B768" s="65"/>
      <c r="C768" s="6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  <c r="AX768" s="55"/>
      <c r="AY768" s="55"/>
      <c r="AZ768" s="55"/>
      <c r="BA768" s="55"/>
      <c r="BB768" s="55"/>
      <c r="BC768" s="55"/>
      <c r="BD768" s="55"/>
      <c r="BE768" s="55"/>
      <c r="BF768" s="55"/>
      <c r="BG768" s="55"/>
      <c r="BH768" s="55"/>
      <c r="BI768" s="55"/>
      <c r="BJ768" s="55"/>
      <c r="BK768" s="55"/>
      <c r="BL768" s="55"/>
      <c r="BM768" s="55"/>
      <c r="BN768" s="66"/>
      <c r="BO768" s="66"/>
      <c r="BP768" s="66"/>
      <c r="BQ768" s="55"/>
      <c r="BR768" s="55"/>
      <c r="BS768" s="55"/>
      <c r="BT768" s="55"/>
      <c r="BU768" s="55"/>
      <c r="BV768" s="55"/>
      <c r="BW768" s="55"/>
      <c r="BX768" s="55"/>
    </row>
    <row r="769" ht="24.75" customHeight="1">
      <c r="A769" s="55"/>
      <c r="B769" s="65"/>
      <c r="C769" s="6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  <c r="AK769" s="55"/>
      <c r="AL769" s="55"/>
      <c r="AM769" s="55"/>
      <c r="AN769" s="55"/>
      <c r="AO769" s="55"/>
      <c r="AP769" s="55"/>
      <c r="AQ769" s="55"/>
      <c r="AR769" s="55"/>
      <c r="AS769" s="55"/>
      <c r="AT769" s="55"/>
      <c r="AU769" s="55"/>
      <c r="AV769" s="55"/>
      <c r="AW769" s="55"/>
      <c r="AX769" s="55"/>
      <c r="AY769" s="55"/>
      <c r="AZ769" s="55"/>
      <c r="BA769" s="55"/>
      <c r="BB769" s="55"/>
      <c r="BC769" s="55"/>
      <c r="BD769" s="55"/>
      <c r="BE769" s="55"/>
      <c r="BF769" s="55"/>
      <c r="BG769" s="55"/>
      <c r="BH769" s="55"/>
      <c r="BI769" s="55"/>
      <c r="BJ769" s="55"/>
      <c r="BK769" s="55"/>
      <c r="BL769" s="55"/>
      <c r="BM769" s="55"/>
      <c r="BN769" s="66"/>
      <c r="BO769" s="66"/>
      <c r="BP769" s="66"/>
      <c r="BQ769" s="55"/>
      <c r="BR769" s="55"/>
      <c r="BS769" s="55"/>
      <c r="BT769" s="55"/>
      <c r="BU769" s="55"/>
      <c r="BV769" s="55"/>
      <c r="BW769" s="55"/>
      <c r="BX769" s="55"/>
    </row>
    <row r="770" ht="24.75" customHeight="1">
      <c r="A770" s="55"/>
      <c r="B770" s="65"/>
      <c r="C770" s="6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  <c r="AK770" s="55"/>
      <c r="AL770" s="55"/>
      <c r="AM770" s="55"/>
      <c r="AN770" s="55"/>
      <c r="AO770" s="55"/>
      <c r="AP770" s="55"/>
      <c r="AQ770" s="55"/>
      <c r="AR770" s="55"/>
      <c r="AS770" s="55"/>
      <c r="AT770" s="55"/>
      <c r="AU770" s="55"/>
      <c r="AV770" s="55"/>
      <c r="AW770" s="55"/>
      <c r="AX770" s="55"/>
      <c r="AY770" s="55"/>
      <c r="AZ770" s="55"/>
      <c r="BA770" s="55"/>
      <c r="BB770" s="55"/>
      <c r="BC770" s="55"/>
      <c r="BD770" s="55"/>
      <c r="BE770" s="55"/>
      <c r="BF770" s="55"/>
      <c r="BG770" s="55"/>
      <c r="BH770" s="55"/>
      <c r="BI770" s="55"/>
      <c r="BJ770" s="55"/>
      <c r="BK770" s="55"/>
      <c r="BL770" s="55"/>
      <c r="BM770" s="55"/>
      <c r="BN770" s="66"/>
      <c r="BO770" s="66"/>
      <c r="BP770" s="66"/>
      <c r="BQ770" s="55"/>
      <c r="BR770" s="55"/>
      <c r="BS770" s="55"/>
      <c r="BT770" s="55"/>
      <c r="BU770" s="55"/>
      <c r="BV770" s="55"/>
      <c r="BW770" s="55"/>
      <c r="BX770" s="55"/>
    </row>
    <row r="771" ht="24.75" customHeight="1">
      <c r="A771" s="55"/>
      <c r="B771" s="65"/>
      <c r="C771" s="6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  <c r="AK771" s="55"/>
      <c r="AL771" s="55"/>
      <c r="AM771" s="55"/>
      <c r="AN771" s="55"/>
      <c r="AO771" s="55"/>
      <c r="AP771" s="55"/>
      <c r="AQ771" s="55"/>
      <c r="AR771" s="55"/>
      <c r="AS771" s="55"/>
      <c r="AT771" s="55"/>
      <c r="AU771" s="55"/>
      <c r="AV771" s="55"/>
      <c r="AW771" s="55"/>
      <c r="AX771" s="55"/>
      <c r="AY771" s="55"/>
      <c r="AZ771" s="55"/>
      <c r="BA771" s="55"/>
      <c r="BB771" s="55"/>
      <c r="BC771" s="55"/>
      <c r="BD771" s="55"/>
      <c r="BE771" s="55"/>
      <c r="BF771" s="55"/>
      <c r="BG771" s="55"/>
      <c r="BH771" s="55"/>
      <c r="BI771" s="55"/>
      <c r="BJ771" s="55"/>
      <c r="BK771" s="55"/>
      <c r="BL771" s="55"/>
      <c r="BM771" s="55"/>
      <c r="BN771" s="66"/>
      <c r="BO771" s="66"/>
      <c r="BP771" s="66"/>
      <c r="BQ771" s="55"/>
      <c r="BR771" s="55"/>
      <c r="BS771" s="55"/>
      <c r="BT771" s="55"/>
      <c r="BU771" s="55"/>
      <c r="BV771" s="55"/>
      <c r="BW771" s="55"/>
      <c r="BX771" s="55"/>
    </row>
    <row r="772" ht="24.75" customHeight="1">
      <c r="A772" s="55"/>
      <c r="B772" s="65"/>
      <c r="C772" s="6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  <c r="AX772" s="55"/>
      <c r="AY772" s="55"/>
      <c r="AZ772" s="55"/>
      <c r="BA772" s="55"/>
      <c r="BB772" s="55"/>
      <c r="BC772" s="55"/>
      <c r="BD772" s="55"/>
      <c r="BE772" s="55"/>
      <c r="BF772" s="55"/>
      <c r="BG772" s="55"/>
      <c r="BH772" s="55"/>
      <c r="BI772" s="55"/>
      <c r="BJ772" s="55"/>
      <c r="BK772" s="55"/>
      <c r="BL772" s="55"/>
      <c r="BM772" s="55"/>
      <c r="BN772" s="66"/>
      <c r="BO772" s="66"/>
      <c r="BP772" s="66"/>
      <c r="BQ772" s="55"/>
      <c r="BR772" s="55"/>
      <c r="BS772" s="55"/>
      <c r="BT772" s="55"/>
      <c r="BU772" s="55"/>
      <c r="BV772" s="55"/>
      <c r="BW772" s="55"/>
      <c r="BX772" s="55"/>
    </row>
    <row r="773" ht="24.75" customHeight="1">
      <c r="A773" s="55"/>
      <c r="B773" s="65"/>
      <c r="C773" s="6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  <c r="AX773" s="55"/>
      <c r="AY773" s="55"/>
      <c r="AZ773" s="55"/>
      <c r="BA773" s="55"/>
      <c r="BB773" s="55"/>
      <c r="BC773" s="55"/>
      <c r="BD773" s="55"/>
      <c r="BE773" s="55"/>
      <c r="BF773" s="55"/>
      <c r="BG773" s="55"/>
      <c r="BH773" s="55"/>
      <c r="BI773" s="55"/>
      <c r="BJ773" s="55"/>
      <c r="BK773" s="55"/>
      <c r="BL773" s="55"/>
      <c r="BM773" s="55"/>
      <c r="BN773" s="66"/>
      <c r="BO773" s="66"/>
      <c r="BP773" s="66"/>
      <c r="BQ773" s="55"/>
      <c r="BR773" s="55"/>
      <c r="BS773" s="55"/>
      <c r="BT773" s="55"/>
      <c r="BU773" s="55"/>
      <c r="BV773" s="55"/>
      <c r="BW773" s="55"/>
      <c r="BX773" s="55"/>
    </row>
    <row r="774" ht="24.75" customHeight="1">
      <c r="A774" s="55"/>
      <c r="B774" s="65"/>
      <c r="C774" s="6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  <c r="AX774" s="55"/>
      <c r="AY774" s="55"/>
      <c r="AZ774" s="55"/>
      <c r="BA774" s="55"/>
      <c r="BB774" s="55"/>
      <c r="BC774" s="55"/>
      <c r="BD774" s="55"/>
      <c r="BE774" s="55"/>
      <c r="BF774" s="55"/>
      <c r="BG774" s="55"/>
      <c r="BH774" s="55"/>
      <c r="BI774" s="55"/>
      <c r="BJ774" s="55"/>
      <c r="BK774" s="55"/>
      <c r="BL774" s="55"/>
      <c r="BM774" s="55"/>
      <c r="BN774" s="66"/>
      <c r="BO774" s="66"/>
      <c r="BP774" s="66"/>
      <c r="BQ774" s="55"/>
      <c r="BR774" s="55"/>
      <c r="BS774" s="55"/>
      <c r="BT774" s="55"/>
      <c r="BU774" s="55"/>
      <c r="BV774" s="55"/>
      <c r="BW774" s="55"/>
      <c r="BX774" s="55"/>
    </row>
    <row r="775" ht="24.75" customHeight="1">
      <c r="A775" s="55"/>
      <c r="B775" s="65"/>
      <c r="C775" s="6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  <c r="AX775" s="55"/>
      <c r="AY775" s="55"/>
      <c r="AZ775" s="55"/>
      <c r="BA775" s="55"/>
      <c r="BB775" s="55"/>
      <c r="BC775" s="55"/>
      <c r="BD775" s="55"/>
      <c r="BE775" s="55"/>
      <c r="BF775" s="55"/>
      <c r="BG775" s="55"/>
      <c r="BH775" s="55"/>
      <c r="BI775" s="55"/>
      <c r="BJ775" s="55"/>
      <c r="BK775" s="55"/>
      <c r="BL775" s="55"/>
      <c r="BM775" s="55"/>
      <c r="BN775" s="66"/>
      <c r="BO775" s="66"/>
      <c r="BP775" s="66"/>
      <c r="BQ775" s="55"/>
      <c r="BR775" s="55"/>
      <c r="BS775" s="55"/>
      <c r="BT775" s="55"/>
      <c r="BU775" s="55"/>
      <c r="BV775" s="55"/>
      <c r="BW775" s="55"/>
      <c r="BX775" s="55"/>
    </row>
    <row r="776" ht="24.75" customHeight="1">
      <c r="A776" s="55"/>
      <c r="B776" s="65"/>
      <c r="C776" s="6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  <c r="AX776" s="55"/>
      <c r="AY776" s="55"/>
      <c r="AZ776" s="55"/>
      <c r="BA776" s="55"/>
      <c r="BB776" s="55"/>
      <c r="BC776" s="55"/>
      <c r="BD776" s="55"/>
      <c r="BE776" s="55"/>
      <c r="BF776" s="55"/>
      <c r="BG776" s="55"/>
      <c r="BH776" s="55"/>
      <c r="BI776" s="55"/>
      <c r="BJ776" s="55"/>
      <c r="BK776" s="55"/>
      <c r="BL776" s="55"/>
      <c r="BM776" s="55"/>
      <c r="BN776" s="66"/>
      <c r="BO776" s="66"/>
      <c r="BP776" s="66"/>
      <c r="BQ776" s="55"/>
      <c r="BR776" s="55"/>
      <c r="BS776" s="55"/>
      <c r="BT776" s="55"/>
      <c r="BU776" s="55"/>
      <c r="BV776" s="55"/>
      <c r="BW776" s="55"/>
      <c r="BX776" s="55"/>
    </row>
    <row r="777" ht="24.75" customHeight="1">
      <c r="A777" s="55"/>
      <c r="B777" s="65"/>
      <c r="C777" s="6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  <c r="BA777" s="55"/>
      <c r="BB777" s="55"/>
      <c r="BC777" s="55"/>
      <c r="BD777" s="55"/>
      <c r="BE777" s="55"/>
      <c r="BF777" s="55"/>
      <c r="BG777" s="55"/>
      <c r="BH777" s="55"/>
      <c r="BI777" s="55"/>
      <c r="BJ777" s="55"/>
      <c r="BK777" s="55"/>
      <c r="BL777" s="55"/>
      <c r="BM777" s="55"/>
      <c r="BN777" s="66"/>
      <c r="BO777" s="66"/>
      <c r="BP777" s="66"/>
      <c r="BQ777" s="55"/>
      <c r="BR777" s="55"/>
      <c r="BS777" s="55"/>
      <c r="BT777" s="55"/>
      <c r="BU777" s="55"/>
      <c r="BV777" s="55"/>
      <c r="BW777" s="55"/>
      <c r="BX777" s="55"/>
    </row>
    <row r="778" ht="24.75" customHeight="1">
      <c r="A778" s="55"/>
      <c r="B778" s="65"/>
      <c r="C778" s="6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  <c r="AX778" s="55"/>
      <c r="AY778" s="55"/>
      <c r="AZ778" s="55"/>
      <c r="BA778" s="55"/>
      <c r="BB778" s="55"/>
      <c r="BC778" s="55"/>
      <c r="BD778" s="55"/>
      <c r="BE778" s="55"/>
      <c r="BF778" s="55"/>
      <c r="BG778" s="55"/>
      <c r="BH778" s="55"/>
      <c r="BI778" s="55"/>
      <c r="BJ778" s="55"/>
      <c r="BK778" s="55"/>
      <c r="BL778" s="55"/>
      <c r="BM778" s="55"/>
      <c r="BN778" s="66"/>
      <c r="BO778" s="66"/>
      <c r="BP778" s="66"/>
      <c r="BQ778" s="55"/>
      <c r="BR778" s="55"/>
      <c r="BS778" s="55"/>
      <c r="BT778" s="55"/>
      <c r="BU778" s="55"/>
      <c r="BV778" s="55"/>
      <c r="BW778" s="55"/>
      <c r="BX778" s="55"/>
    </row>
    <row r="779" ht="24.75" customHeight="1">
      <c r="A779" s="55"/>
      <c r="B779" s="65"/>
      <c r="C779" s="6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  <c r="BA779" s="55"/>
      <c r="BB779" s="55"/>
      <c r="BC779" s="55"/>
      <c r="BD779" s="55"/>
      <c r="BE779" s="55"/>
      <c r="BF779" s="55"/>
      <c r="BG779" s="55"/>
      <c r="BH779" s="55"/>
      <c r="BI779" s="55"/>
      <c r="BJ779" s="55"/>
      <c r="BK779" s="55"/>
      <c r="BL779" s="55"/>
      <c r="BM779" s="55"/>
      <c r="BN779" s="66"/>
      <c r="BO779" s="66"/>
      <c r="BP779" s="66"/>
      <c r="BQ779" s="55"/>
      <c r="BR779" s="55"/>
      <c r="BS779" s="55"/>
      <c r="BT779" s="55"/>
      <c r="BU779" s="55"/>
      <c r="BV779" s="55"/>
      <c r="BW779" s="55"/>
      <c r="BX779" s="55"/>
    </row>
    <row r="780" ht="24.75" customHeight="1">
      <c r="A780" s="55"/>
      <c r="B780" s="65"/>
      <c r="C780" s="6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  <c r="AX780" s="55"/>
      <c r="AY780" s="55"/>
      <c r="AZ780" s="55"/>
      <c r="BA780" s="55"/>
      <c r="BB780" s="55"/>
      <c r="BC780" s="55"/>
      <c r="BD780" s="55"/>
      <c r="BE780" s="55"/>
      <c r="BF780" s="55"/>
      <c r="BG780" s="55"/>
      <c r="BH780" s="55"/>
      <c r="BI780" s="55"/>
      <c r="BJ780" s="55"/>
      <c r="BK780" s="55"/>
      <c r="BL780" s="55"/>
      <c r="BM780" s="55"/>
      <c r="BN780" s="66"/>
      <c r="BO780" s="66"/>
      <c r="BP780" s="66"/>
      <c r="BQ780" s="55"/>
      <c r="BR780" s="55"/>
      <c r="BS780" s="55"/>
      <c r="BT780" s="55"/>
      <c r="BU780" s="55"/>
      <c r="BV780" s="55"/>
      <c r="BW780" s="55"/>
      <c r="BX780" s="55"/>
    </row>
    <row r="781" ht="24.75" customHeight="1">
      <c r="A781" s="55"/>
      <c r="B781" s="65"/>
      <c r="C781" s="6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  <c r="AX781" s="55"/>
      <c r="AY781" s="55"/>
      <c r="AZ781" s="55"/>
      <c r="BA781" s="55"/>
      <c r="BB781" s="55"/>
      <c r="BC781" s="55"/>
      <c r="BD781" s="55"/>
      <c r="BE781" s="55"/>
      <c r="BF781" s="55"/>
      <c r="BG781" s="55"/>
      <c r="BH781" s="55"/>
      <c r="BI781" s="55"/>
      <c r="BJ781" s="55"/>
      <c r="BK781" s="55"/>
      <c r="BL781" s="55"/>
      <c r="BM781" s="55"/>
      <c r="BN781" s="66"/>
      <c r="BO781" s="66"/>
      <c r="BP781" s="66"/>
      <c r="BQ781" s="55"/>
      <c r="BR781" s="55"/>
      <c r="BS781" s="55"/>
      <c r="BT781" s="55"/>
      <c r="BU781" s="55"/>
      <c r="BV781" s="55"/>
      <c r="BW781" s="55"/>
      <c r="BX781" s="55"/>
    </row>
    <row r="782" ht="24.75" customHeight="1">
      <c r="A782" s="55"/>
      <c r="B782" s="65"/>
      <c r="C782" s="6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  <c r="AK782" s="55"/>
      <c r="AL782" s="55"/>
      <c r="AM782" s="55"/>
      <c r="AN782" s="55"/>
      <c r="AO782" s="55"/>
      <c r="AP782" s="55"/>
      <c r="AQ782" s="55"/>
      <c r="AR782" s="55"/>
      <c r="AS782" s="55"/>
      <c r="AT782" s="55"/>
      <c r="AU782" s="55"/>
      <c r="AV782" s="55"/>
      <c r="AW782" s="55"/>
      <c r="AX782" s="55"/>
      <c r="AY782" s="55"/>
      <c r="AZ782" s="55"/>
      <c r="BA782" s="55"/>
      <c r="BB782" s="55"/>
      <c r="BC782" s="55"/>
      <c r="BD782" s="55"/>
      <c r="BE782" s="55"/>
      <c r="BF782" s="55"/>
      <c r="BG782" s="55"/>
      <c r="BH782" s="55"/>
      <c r="BI782" s="55"/>
      <c r="BJ782" s="55"/>
      <c r="BK782" s="55"/>
      <c r="BL782" s="55"/>
      <c r="BM782" s="55"/>
      <c r="BN782" s="66"/>
      <c r="BO782" s="66"/>
      <c r="BP782" s="66"/>
      <c r="BQ782" s="55"/>
      <c r="BR782" s="55"/>
      <c r="BS782" s="55"/>
      <c r="BT782" s="55"/>
      <c r="BU782" s="55"/>
      <c r="BV782" s="55"/>
      <c r="BW782" s="55"/>
      <c r="BX782" s="55"/>
    </row>
    <row r="783" ht="24.75" customHeight="1">
      <c r="A783" s="55"/>
      <c r="B783" s="65"/>
      <c r="C783" s="6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  <c r="AK783" s="55"/>
      <c r="AL783" s="55"/>
      <c r="AM783" s="55"/>
      <c r="AN783" s="55"/>
      <c r="AO783" s="55"/>
      <c r="AP783" s="55"/>
      <c r="AQ783" s="55"/>
      <c r="AR783" s="55"/>
      <c r="AS783" s="55"/>
      <c r="AT783" s="55"/>
      <c r="AU783" s="55"/>
      <c r="AV783" s="55"/>
      <c r="AW783" s="55"/>
      <c r="AX783" s="55"/>
      <c r="AY783" s="55"/>
      <c r="AZ783" s="55"/>
      <c r="BA783" s="55"/>
      <c r="BB783" s="55"/>
      <c r="BC783" s="55"/>
      <c r="BD783" s="55"/>
      <c r="BE783" s="55"/>
      <c r="BF783" s="55"/>
      <c r="BG783" s="55"/>
      <c r="BH783" s="55"/>
      <c r="BI783" s="55"/>
      <c r="BJ783" s="55"/>
      <c r="BK783" s="55"/>
      <c r="BL783" s="55"/>
      <c r="BM783" s="55"/>
      <c r="BN783" s="66"/>
      <c r="BO783" s="66"/>
      <c r="BP783" s="66"/>
      <c r="BQ783" s="55"/>
      <c r="BR783" s="55"/>
      <c r="BS783" s="55"/>
      <c r="BT783" s="55"/>
      <c r="BU783" s="55"/>
      <c r="BV783" s="55"/>
      <c r="BW783" s="55"/>
      <c r="BX783" s="55"/>
    </row>
    <row r="784" ht="24.75" customHeight="1">
      <c r="A784" s="55"/>
      <c r="B784" s="65"/>
      <c r="C784" s="6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  <c r="AK784" s="55"/>
      <c r="AL784" s="55"/>
      <c r="AM784" s="55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  <c r="AX784" s="55"/>
      <c r="AY784" s="55"/>
      <c r="AZ784" s="55"/>
      <c r="BA784" s="55"/>
      <c r="BB784" s="55"/>
      <c r="BC784" s="55"/>
      <c r="BD784" s="55"/>
      <c r="BE784" s="55"/>
      <c r="BF784" s="55"/>
      <c r="BG784" s="55"/>
      <c r="BH784" s="55"/>
      <c r="BI784" s="55"/>
      <c r="BJ784" s="55"/>
      <c r="BK784" s="55"/>
      <c r="BL784" s="55"/>
      <c r="BM784" s="55"/>
      <c r="BN784" s="66"/>
      <c r="BO784" s="66"/>
      <c r="BP784" s="66"/>
      <c r="BQ784" s="55"/>
      <c r="BR784" s="55"/>
      <c r="BS784" s="55"/>
      <c r="BT784" s="55"/>
      <c r="BU784" s="55"/>
      <c r="BV784" s="55"/>
      <c r="BW784" s="55"/>
      <c r="BX784" s="55"/>
    </row>
    <row r="785" ht="24.75" customHeight="1">
      <c r="A785" s="55"/>
      <c r="B785" s="65"/>
      <c r="C785" s="6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  <c r="BA785" s="55"/>
      <c r="BB785" s="55"/>
      <c r="BC785" s="55"/>
      <c r="BD785" s="55"/>
      <c r="BE785" s="55"/>
      <c r="BF785" s="55"/>
      <c r="BG785" s="55"/>
      <c r="BH785" s="55"/>
      <c r="BI785" s="55"/>
      <c r="BJ785" s="55"/>
      <c r="BK785" s="55"/>
      <c r="BL785" s="55"/>
      <c r="BM785" s="55"/>
      <c r="BN785" s="66"/>
      <c r="BO785" s="66"/>
      <c r="BP785" s="66"/>
      <c r="BQ785" s="55"/>
      <c r="BR785" s="55"/>
      <c r="BS785" s="55"/>
      <c r="BT785" s="55"/>
      <c r="BU785" s="55"/>
      <c r="BV785" s="55"/>
      <c r="BW785" s="55"/>
      <c r="BX785" s="55"/>
    </row>
    <row r="786" ht="24.75" customHeight="1">
      <c r="A786" s="55"/>
      <c r="B786" s="65"/>
      <c r="C786" s="6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5"/>
      <c r="BI786" s="55"/>
      <c r="BJ786" s="55"/>
      <c r="BK786" s="55"/>
      <c r="BL786" s="55"/>
      <c r="BM786" s="55"/>
      <c r="BN786" s="66"/>
      <c r="BO786" s="66"/>
      <c r="BP786" s="66"/>
      <c r="BQ786" s="55"/>
      <c r="BR786" s="55"/>
      <c r="BS786" s="55"/>
      <c r="BT786" s="55"/>
      <c r="BU786" s="55"/>
      <c r="BV786" s="55"/>
      <c r="BW786" s="55"/>
      <c r="BX786" s="55"/>
    </row>
    <row r="787" ht="24.75" customHeight="1">
      <c r="A787" s="55"/>
      <c r="B787" s="65"/>
      <c r="C787" s="6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  <c r="BA787" s="55"/>
      <c r="BB787" s="55"/>
      <c r="BC787" s="55"/>
      <c r="BD787" s="55"/>
      <c r="BE787" s="55"/>
      <c r="BF787" s="55"/>
      <c r="BG787" s="55"/>
      <c r="BH787" s="55"/>
      <c r="BI787" s="55"/>
      <c r="BJ787" s="55"/>
      <c r="BK787" s="55"/>
      <c r="BL787" s="55"/>
      <c r="BM787" s="55"/>
      <c r="BN787" s="66"/>
      <c r="BO787" s="66"/>
      <c r="BP787" s="66"/>
      <c r="BQ787" s="55"/>
      <c r="BR787" s="55"/>
      <c r="BS787" s="55"/>
      <c r="BT787" s="55"/>
      <c r="BU787" s="55"/>
      <c r="BV787" s="55"/>
      <c r="BW787" s="55"/>
      <c r="BX787" s="55"/>
    </row>
    <row r="788" ht="24.75" customHeight="1">
      <c r="A788" s="55"/>
      <c r="B788" s="65"/>
      <c r="C788" s="6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/>
      <c r="BE788" s="55"/>
      <c r="BF788" s="55"/>
      <c r="BG788" s="55"/>
      <c r="BH788" s="55"/>
      <c r="BI788" s="55"/>
      <c r="BJ788" s="55"/>
      <c r="BK788" s="55"/>
      <c r="BL788" s="55"/>
      <c r="BM788" s="55"/>
      <c r="BN788" s="66"/>
      <c r="BO788" s="66"/>
      <c r="BP788" s="66"/>
      <c r="BQ788" s="55"/>
      <c r="BR788" s="55"/>
      <c r="BS788" s="55"/>
      <c r="BT788" s="55"/>
      <c r="BU788" s="55"/>
      <c r="BV788" s="55"/>
      <c r="BW788" s="55"/>
      <c r="BX788" s="55"/>
    </row>
    <row r="789" ht="24.75" customHeight="1">
      <c r="A789" s="55"/>
      <c r="B789" s="65"/>
      <c r="C789" s="6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5"/>
      <c r="BI789" s="55"/>
      <c r="BJ789" s="55"/>
      <c r="BK789" s="55"/>
      <c r="BL789" s="55"/>
      <c r="BM789" s="55"/>
      <c r="BN789" s="66"/>
      <c r="BO789" s="66"/>
      <c r="BP789" s="66"/>
      <c r="BQ789" s="55"/>
      <c r="BR789" s="55"/>
      <c r="BS789" s="55"/>
      <c r="BT789" s="55"/>
      <c r="BU789" s="55"/>
      <c r="BV789" s="55"/>
      <c r="BW789" s="55"/>
      <c r="BX789" s="55"/>
    </row>
    <row r="790" ht="24.75" customHeight="1">
      <c r="A790" s="55"/>
      <c r="B790" s="65"/>
      <c r="C790" s="6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  <c r="AK790" s="55"/>
      <c r="AL790" s="55"/>
      <c r="AM790" s="55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  <c r="BA790" s="55"/>
      <c r="BB790" s="55"/>
      <c r="BC790" s="55"/>
      <c r="BD790" s="55"/>
      <c r="BE790" s="55"/>
      <c r="BF790" s="55"/>
      <c r="BG790" s="55"/>
      <c r="BH790" s="55"/>
      <c r="BI790" s="55"/>
      <c r="BJ790" s="55"/>
      <c r="BK790" s="55"/>
      <c r="BL790" s="55"/>
      <c r="BM790" s="55"/>
      <c r="BN790" s="66"/>
      <c r="BO790" s="66"/>
      <c r="BP790" s="66"/>
      <c r="BQ790" s="55"/>
      <c r="BR790" s="55"/>
      <c r="BS790" s="55"/>
      <c r="BT790" s="55"/>
      <c r="BU790" s="55"/>
      <c r="BV790" s="55"/>
      <c r="BW790" s="55"/>
      <c r="BX790" s="55"/>
    </row>
    <row r="791" ht="24.75" customHeight="1">
      <c r="A791" s="55"/>
      <c r="B791" s="65"/>
      <c r="C791" s="6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66"/>
      <c r="BO791" s="66"/>
      <c r="BP791" s="66"/>
      <c r="BQ791" s="55"/>
      <c r="BR791" s="55"/>
      <c r="BS791" s="55"/>
      <c r="BT791" s="55"/>
      <c r="BU791" s="55"/>
      <c r="BV791" s="55"/>
      <c r="BW791" s="55"/>
      <c r="BX791" s="55"/>
    </row>
    <row r="792" ht="24.75" customHeight="1">
      <c r="A792" s="55"/>
      <c r="B792" s="65"/>
      <c r="C792" s="6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5"/>
      <c r="BI792" s="55"/>
      <c r="BJ792" s="55"/>
      <c r="BK792" s="55"/>
      <c r="BL792" s="55"/>
      <c r="BM792" s="55"/>
      <c r="BN792" s="66"/>
      <c r="BO792" s="66"/>
      <c r="BP792" s="66"/>
      <c r="BQ792" s="55"/>
      <c r="BR792" s="55"/>
      <c r="BS792" s="55"/>
      <c r="BT792" s="55"/>
      <c r="BU792" s="55"/>
      <c r="BV792" s="55"/>
      <c r="BW792" s="55"/>
      <c r="BX792" s="55"/>
    </row>
    <row r="793" ht="24.75" customHeight="1">
      <c r="A793" s="55"/>
      <c r="B793" s="65"/>
      <c r="C793" s="6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5"/>
      <c r="BI793" s="55"/>
      <c r="BJ793" s="55"/>
      <c r="BK793" s="55"/>
      <c r="BL793" s="55"/>
      <c r="BM793" s="55"/>
      <c r="BN793" s="66"/>
      <c r="BO793" s="66"/>
      <c r="BP793" s="66"/>
      <c r="BQ793" s="55"/>
      <c r="BR793" s="55"/>
      <c r="BS793" s="55"/>
      <c r="BT793" s="55"/>
      <c r="BU793" s="55"/>
      <c r="BV793" s="55"/>
      <c r="BW793" s="55"/>
      <c r="BX793" s="55"/>
    </row>
    <row r="794" ht="24.75" customHeight="1">
      <c r="A794" s="55"/>
      <c r="B794" s="65"/>
      <c r="C794" s="6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  <c r="BA794" s="55"/>
      <c r="BB794" s="55"/>
      <c r="BC794" s="55"/>
      <c r="BD794" s="55"/>
      <c r="BE794" s="55"/>
      <c r="BF794" s="55"/>
      <c r="BG794" s="55"/>
      <c r="BH794" s="55"/>
      <c r="BI794" s="55"/>
      <c r="BJ794" s="55"/>
      <c r="BK794" s="55"/>
      <c r="BL794" s="55"/>
      <c r="BM794" s="55"/>
      <c r="BN794" s="66"/>
      <c r="BO794" s="66"/>
      <c r="BP794" s="66"/>
      <c r="BQ794" s="55"/>
      <c r="BR794" s="55"/>
      <c r="BS794" s="55"/>
      <c r="BT794" s="55"/>
      <c r="BU794" s="55"/>
      <c r="BV794" s="55"/>
      <c r="BW794" s="55"/>
      <c r="BX794" s="55"/>
    </row>
    <row r="795" ht="24.75" customHeight="1">
      <c r="A795" s="55"/>
      <c r="B795" s="65"/>
      <c r="C795" s="6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  <c r="AZ795" s="55"/>
      <c r="BA795" s="55"/>
      <c r="BB795" s="55"/>
      <c r="BC795" s="55"/>
      <c r="BD795" s="55"/>
      <c r="BE795" s="55"/>
      <c r="BF795" s="55"/>
      <c r="BG795" s="55"/>
      <c r="BH795" s="55"/>
      <c r="BI795" s="55"/>
      <c r="BJ795" s="55"/>
      <c r="BK795" s="55"/>
      <c r="BL795" s="55"/>
      <c r="BM795" s="55"/>
      <c r="BN795" s="66"/>
      <c r="BO795" s="66"/>
      <c r="BP795" s="66"/>
      <c r="BQ795" s="55"/>
      <c r="BR795" s="55"/>
      <c r="BS795" s="55"/>
      <c r="BT795" s="55"/>
      <c r="BU795" s="55"/>
      <c r="BV795" s="55"/>
      <c r="BW795" s="55"/>
      <c r="BX795" s="55"/>
    </row>
    <row r="796" ht="24.75" customHeight="1">
      <c r="A796" s="55"/>
      <c r="B796" s="65"/>
      <c r="C796" s="6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55"/>
      <c r="BJ796" s="55"/>
      <c r="BK796" s="55"/>
      <c r="BL796" s="55"/>
      <c r="BM796" s="55"/>
      <c r="BN796" s="66"/>
      <c r="BO796" s="66"/>
      <c r="BP796" s="66"/>
      <c r="BQ796" s="55"/>
      <c r="BR796" s="55"/>
      <c r="BS796" s="55"/>
      <c r="BT796" s="55"/>
      <c r="BU796" s="55"/>
      <c r="BV796" s="55"/>
      <c r="BW796" s="55"/>
      <c r="BX796" s="55"/>
    </row>
    <row r="797" ht="24.75" customHeight="1">
      <c r="A797" s="55"/>
      <c r="B797" s="65"/>
      <c r="C797" s="6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/>
      <c r="BF797" s="55"/>
      <c r="BG797" s="55"/>
      <c r="BH797" s="55"/>
      <c r="BI797" s="55"/>
      <c r="BJ797" s="55"/>
      <c r="BK797" s="55"/>
      <c r="BL797" s="55"/>
      <c r="BM797" s="55"/>
      <c r="BN797" s="66"/>
      <c r="BO797" s="66"/>
      <c r="BP797" s="66"/>
      <c r="BQ797" s="55"/>
      <c r="BR797" s="55"/>
      <c r="BS797" s="55"/>
      <c r="BT797" s="55"/>
      <c r="BU797" s="55"/>
      <c r="BV797" s="55"/>
      <c r="BW797" s="55"/>
      <c r="BX797" s="55"/>
    </row>
    <row r="798" ht="24.75" customHeight="1">
      <c r="A798" s="55"/>
      <c r="B798" s="65"/>
      <c r="C798" s="6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  <c r="AK798" s="55"/>
      <c r="AL798" s="55"/>
      <c r="AM798" s="55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/>
      <c r="BE798" s="55"/>
      <c r="BF798" s="55"/>
      <c r="BG798" s="55"/>
      <c r="BH798" s="55"/>
      <c r="BI798" s="55"/>
      <c r="BJ798" s="55"/>
      <c r="BK798" s="55"/>
      <c r="BL798" s="55"/>
      <c r="BM798" s="55"/>
      <c r="BN798" s="66"/>
      <c r="BO798" s="66"/>
      <c r="BP798" s="66"/>
      <c r="BQ798" s="55"/>
      <c r="BR798" s="55"/>
      <c r="BS798" s="55"/>
      <c r="BT798" s="55"/>
      <c r="BU798" s="55"/>
      <c r="BV798" s="55"/>
      <c r="BW798" s="55"/>
      <c r="BX798" s="55"/>
    </row>
    <row r="799" ht="24.75" customHeight="1">
      <c r="A799" s="55"/>
      <c r="B799" s="65"/>
      <c r="C799" s="6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66"/>
      <c r="BO799" s="66"/>
      <c r="BP799" s="66"/>
      <c r="BQ799" s="55"/>
      <c r="BR799" s="55"/>
      <c r="BS799" s="55"/>
      <c r="BT799" s="55"/>
      <c r="BU799" s="55"/>
      <c r="BV799" s="55"/>
      <c r="BW799" s="55"/>
      <c r="BX799" s="55"/>
    </row>
    <row r="800" ht="24.75" customHeight="1">
      <c r="A800" s="55"/>
      <c r="B800" s="65"/>
      <c r="C800" s="6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5"/>
      <c r="BI800" s="55"/>
      <c r="BJ800" s="55"/>
      <c r="BK800" s="55"/>
      <c r="BL800" s="55"/>
      <c r="BM800" s="55"/>
      <c r="BN800" s="66"/>
      <c r="BO800" s="66"/>
      <c r="BP800" s="66"/>
      <c r="BQ800" s="55"/>
      <c r="BR800" s="55"/>
      <c r="BS800" s="55"/>
      <c r="BT800" s="55"/>
      <c r="BU800" s="55"/>
      <c r="BV800" s="55"/>
      <c r="BW800" s="55"/>
      <c r="BX800" s="55"/>
    </row>
    <row r="801" ht="24.75" customHeight="1">
      <c r="A801" s="55"/>
      <c r="B801" s="65"/>
      <c r="C801" s="6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66"/>
      <c r="BO801" s="66"/>
      <c r="BP801" s="66"/>
      <c r="BQ801" s="55"/>
      <c r="BR801" s="55"/>
      <c r="BS801" s="55"/>
      <c r="BT801" s="55"/>
      <c r="BU801" s="55"/>
      <c r="BV801" s="55"/>
      <c r="BW801" s="55"/>
      <c r="BX801" s="55"/>
    </row>
    <row r="802" ht="24.75" customHeight="1">
      <c r="A802" s="55"/>
      <c r="B802" s="65"/>
      <c r="C802" s="6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66"/>
      <c r="BO802" s="66"/>
      <c r="BP802" s="66"/>
      <c r="BQ802" s="55"/>
      <c r="BR802" s="55"/>
      <c r="BS802" s="55"/>
      <c r="BT802" s="55"/>
      <c r="BU802" s="55"/>
      <c r="BV802" s="55"/>
      <c r="BW802" s="55"/>
      <c r="BX802" s="55"/>
    </row>
    <row r="803" ht="24.75" customHeight="1">
      <c r="A803" s="55"/>
      <c r="B803" s="65"/>
      <c r="C803" s="6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5"/>
      <c r="BI803" s="55"/>
      <c r="BJ803" s="55"/>
      <c r="BK803" s="55"/>
      <c r="BL803" s="55"/>
      <c r="BM803" s="55"/>
      <c r="BN803" s="66"/>
      <c r="BO803" s="66"/>
      <c r="BP803" s="66"/>
      <c r="BQ803" s="55"/>
      <c r="BR803" s="55"/>
      <c r="BS803" s="55"/>
      <c r="BT803" s="55"/>
      <c r="BU803" s="55"/>
      <c r="BV803" s="55"/>
      <c r="BW803" s="55"/>
      <c r="BX803" s="55"/>
    </row>
    <row r="804" ht="24.75" customHeight="1">
      <c r="A804" s="55"/>
      <c r="B804" s="65"/>
      <c r="C804" s="6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  <c r="BA804" s="55"/>
      <c r="BB804" s="55"/>
      <c r="BC804" s="55"/>
      <c r="BD804" s="55"/>
      <c r="BE804" s="55"/>
      <c r="BF804" s="55"/>
      <c r="BG804" s="55"/>
      <c r="BH804" s="55"/>
      <c r="BI804" s="55"/>
      <c r="BJ804" s="55"/>
      <c r="BK804" s="55"/>
      <c r="BL804" s="55"/>
      <c r="BM804" s="55"/>
      <c r="BN804" s="66"/>
      <c r="BO804" s="66"/>
      <c r="BP804" s="66"/>
      <c r="BQ804" s="55"/>
      <c r="BR804" s="55"/>
      <c r="BS804" s="55"/>
      <c r="BT804" s="55"/>
      <c r="BU804" s="55"/>
      <c r="BV804" s="55"/>
      <c r="BW804" s="55"/>
      <c r="BX804" s="55"/>
    </row>
    <row r="805" ht="24.75" customHeight="1">
      <c r="A805" s="55"/>
      <c r="B805" s="65"/>
      <c r="C805" s="6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  <c r="AK805" s="55"/>
      <c r="AL805" s="55"/>
      <c r="AM805" s="55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5"/>
      <c r="BI805" s="55"/>
      <c r="BJ805" s="55"/>
      <c r="BK805" s="55"/>
      <c r="BL805" s="55"/>
      <c r="BM805" s="55"/>
      <c r="BN805" s="66"/>
      <c r="BO805" s="66"/>
      <c r="BP805" s="66"/>
      <c r="BQ805" s="55"/>
      <c r="BR805" s="55"/>
      <c r="BS805" s="55"/>
      <c r="BT805" s="55"/>
      <c r="BU805" s="55"/>
      <c r="BV805" s="55"/>
      <c r="BW805" s="55"/>
      <c r="BX805" s="55"/>
    </row>
    <row r="806" ht="24.75" customHeight="1">
      <c r="A806" s="55"/>
      <c r="B806" s="65"/>
      <c r="C806" s="6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  <c r="BA806" s="55"/>
      <c r="BB806" s="55"/>
      <c r="BC806" s="55"/>
      <c r="BD806" s="55"/>
      <c r="BE806" s="55"/>
      <c r="BF806" s="55"/>
      <c r="BG806" s="55"/>
      <c r="BH806" s="55"/>
      <c r="BI806" s="55"/>
      <c r="BJ806" s="55"/>
      <c r="BK806" s="55"/>
      <c r="BL806" s="55"/>
      <c r="BM806" s="55"/>
      <c r="BN806" s="66"/>
      <c r="BO806" s="66"/>
      <c r="BP806" s="66"/>
      <c r="BQ806" s="55"/>
      <c r="BR806" s="55"/>
      <c r="BS806" s="55"/>
      <c r="BT806" s="55"/>
      <c r="BU806" s="55"/>
      <c r="BV806" s="55"/>
      <c r="BW806" s="55"/>
      <c r="BX806" s="55"/>
    </row>
    <row r="807" ht="24.75" customHeight="1">
      <c r="A807" s="55"/>
      <c r="B807" s="65"/>
      <c r="C807" s="6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66"/>
      <c r="BO807" s="66"/>
      <c r="BP807" s="66"/>
      <c r="BQ807" s="55"/>
      <c r="BR807" s="55"/>
      <c r="BS807" s="55"/>
      <c r="BT807" s="55"/>
      <c r="BU807" s="55"/>
      <c r="BV807" s="55"/>
      <c r="BW807" s="55"/>
      <c r="BX807" s="55"/>
    </row>
    <row r="808" ht="24.75" customHeight="1">
      <c r="A808" s="55"/>
      <c r="B808" s="65"/>
      <c r="C808" s="6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66"/>
      <c r="BO808" s="66"/>
      <c r="BP808" s="66"/>
      <c r="BQ808" s="55"/>
      <c r="BR808" s="55"/>
      <c r="BS808" s="55"/>
      <c r="BT808" s="55"/>
      <c r="BU808" s="55"/>
      <c r="BV808" s="55"/>
      <c r="BW808" s="55"/>
      <c r="BX808" s="55"/>
    </row>
    <row r="809" ht="24.75" customHeight="1">
      <c r="A809" s="55"/>
      <c r="B809" s="65"/>
      <c r="C809" s="6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66"/>
      <c r="BO809" s="66"/>
      <c r="BP809" s="66"/>
      <c r="BQ809" s="55"/>
      <c r="BR809" s="55"/>
      <c r="BS809" s="55"/>
      <c r="BT809" s="55"/>
      <c r="BU809" s="55"/>
      <c r="BV809" s="55"/>
      <c r="BW809" s="55"/>
      <c r="BX809" s="55"/>
    </row>
    <row r="810" ht="24.75" customHeight="1">
      <c r="A810" s="55"/>
      <c r="B810" s="65"/>
      <c r="C810" s="6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  <c r="AK810" s="55"/>
      <c r="AL810" s="55"/>
      <c r="AM810" s="55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66"/>
      <c r="BO810" s="66"/>
      <c r="BP810" s="66"/>
      <c r="BQ810" s="55"/>
      <c r="BR810" s="55"/>
      <c r="BS810" s="55"/>
      <c r="BT810" s="55"/>
      <c r="BU810" s="55"/>
      <c r="BV810" s="55"/>
      <c r="BW810" s="55"/>
      <c r="BX810" s="55"/>
    </row>
    <row r="811" ht="24.75" customHeight="1">
      <c r="A811" s="55"/>
      <c r="B811" s="65"/>
      <c r="C811" s="6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5"/>
      <c r="BJ811" s="55"/>
      <c r="BK811" s="55"/>
      <c r="BL811" s="55"/>
      <c r="BM811" s="55"/>
      <c r="BN811" s="66"/>
      <c r="BO811" s="66"/>
      <c r="BP811" s="66"/>
      <c r="BQ811" s="55"/>
      <c r="BR811" s="55"/>
      <c r="BS811" s="55"/>
      <c r="BT811" s="55"/>
      <c r="BU811" s="55"/>
      <c r="BV811" s="55"/>
      <c r="BW811" s="55"/>
      <c r="BX811" s="55"/>
    </row>
    <row r="812" ht="24.75" customHeight="1">
      <c r="A812" s="55"/>
      <c r="B812" s="65"/>
      <c r="C812" s="6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5"/>
      <c r="BJ812" s="55"/>
      <c r="BK812" s="55"/>
      <c r="BL812" s="55"/>
      <c r="BM812" s="55"/>
      <c r="BN812" s="66"/>
      <c r="BO812" s="66"/>
      <c r="BP812" s="66"/>
      <c r="BQ812" s="55"/>
      <c r="BR812" s="55"/>
      <c r="BS812" s="55"/>
      <c r="BT812" s="55"/>
      <c r="BU812" s="55"/>
      <c r="BV812" s="55"/>
      <c r="BW812" s="55"/>
      <c r="BX812" s="55"/>
    </row>
    <row r="813" ht="24.75" customHeight="1">
      <c r="A813" s="55"/>
      <c r="B813" s="65"/>
      <c r="C813" s="6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  <c r="AI813" s="55"/>
      <c r="AJ813" s="55"/>
      <c r="AK813" s="55"/>
      <c r="AL813" s="55"/>
      <c r="AM813" s="55"/>
      <c r="AN813" s="55"/>
      <c r="AO813" s="55"/>
      <c r="AP813" s="55"/>
      <c r="AQ813" s="55"/>
      <c r="AR813" s="55"/>
      <c r="AS813" s="55"/>
      <c r="AT813" s="55"/>
      <c r="AU813" s="55"/>
      <c r="AV813" s="55"/>
      <c r="AW813" s="55"/>
      <c r="AX813" s="55"/>
      <c r="AY813" s="55"/>
      <c r="AZ813" s="55"/>
      <c r="BA813" s="55"/>
      <c r="BB813" s="55"/>
      <c r="BC813" s="55"/>
      <c r="BD813" s="55"/>
      <c r="BE813" s="55"/>
      <c r="BF813" s="55"/>
      <c r="BG813" s="55"/>
      <c r="BH813" s="55"/>
      <c r="BI813" s="55"/>
      <c r="BJ813" s="55"/>
      <c r="BK813" s="55"/>
      <c r="BL813" s="55"/>
      <c r="BM813" s="55"/>
      <c r="BN813" s="66"/>
      <c r="BO813" s="66"/>
      <c r="BP813" s="66"/>
      <c r="BQ813" s="55"/>
      <c r="BR813" s="55"/>
      <c r="BS813" s="55"/>
      <c r="BT813" s="55"/>
      <c r="BU813" s="55"/>
      <c r="BV813" s="55"/>
      <c r="BW813" s="55"/>
      <c r="BX813" s="55"/>
    </row>
    <row r="814" ht="24.75" customHeight="1">
      <c r="A814" s="55"/>
      <c r="B814" s="65"/>
      <c r="C814" s="6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5"/>
      <c r="BJ814" s="55"/>
      <c r="BK814" s="55"/>
      <c r="BL814" s="55"/>
      <c r="BM814" s="55"/>
      <c r="BN814" s="66"/>
      <c r="BO814" s="66"/>
      <c r="BP814" s="66"/>
      <c r="BQ814" s="55"/>
      <c r="BR814" s="55"/>
      <c r="BS814" s="55"/>
      <c r="BT814" s="55"/>
      <c r="BU814" s="55"/>
      <c r="BV814" s="55"/>
      <c r="BW814" s="55"/>
      <c r="BX814" s="55"/>
    </row>
    <row r="815" ht="24.75" customHeight="1">
      <c r="A815" s="55"/>
      <c r="B815" s="65"/>
      <c r="C815" s="6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5"/>
      <c r="BJ815" s="55"/>
      <c r="BK815" s="55"/>
      <c r="BL815" s="55"/>
      <c r="BM815" s="55"/>
      <c r="BN815" s="66"/>
      <c r="BO815" s="66"/>
      <c r="BP815" s="66"/>
      <c r="BQ815" s="55"/>
      <c r="BR815" s="55"/>
      <c r="BS815" s="55"/>
      <c r="BT815" s="55"/>
      <c r="BU815" s="55"/>
      <c r="BV815" s="55"/>
      <c r="BW815" s="55"/>
      <c r="BX815" s="55"/>
    </row>
    <row r="816" ht="24.75" customHeight="1">
      <c r="A816" s="55"/>
      <c r="B816" s="65"/>
      <c r="C816" s="6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5"/>
      <c r="BJ816" s="55"/>
      <c r="BK816" s="55"/>
      <c r="BL816" s="55"/>
      <c r="BM816" s="55"/>
      <c r="BN816" s="66"/>
      <c r="BO816" s="66"/>
      <c r="BP816" s="66"/>
      <c r="BQ816" s="55"/>
      <c r="BR816" s="55"/>
      <c r="BS816" s="55"/>
      <c r="BT816" s="55"/>
      <c r="BU816" s="55"/>
      <c r="BV816" s="55"/>
      <c r="BW816" s="55"/>
      <c r="BX816" s="55"/>
    </row>
    <row r="817" ht="24.75" customHeight="1">
      <c r="A817" s="55"/>
      <c r="B817" s="65"/>
      <c r="C817" s="6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5"/>
      <c r="BJ817" s="55"/>
      <c r="BK817" s="55"/>
      <c r="BL817" s="55"/>
      <c r="BM817" s="55"/>
      <c r="BN817" s="66"/>
      <c r="BO817" s="66"/>
      <c r="BP817" s="66"/>
      <c r="BQ817" s="55"/>
      <c r="BR817" s="55"/>
      <c r="BS817" s="55"/>
      <c r="BT817" s="55"/>
      <c r="BU817" s="55"/>
      <c r="BV817" s="55"/>
      <c r="BW817" s="55"/>
      <c r="BX817" s="55"/>
    </row>
    <row r="818" ht="24.75" customHeight="1">
      <c r="A818" s="55"/>
      <c r="B818" s="65"/>
      <c r="C818" s="6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5"/>
      <c r="AJ818" s="55"/>
      <c r="AK818" s="55"/>
      <c r="AL818" s="55"/>
      <c r="AM818" s="55"/>
      <c r="AN818" s="55"/>
      <c r="AO818" s="55"/>
      <c r="AP818" s="55"/>
      <c r="AQ818" s="55"/>
      <c r="AR818" s="55"/>
      <c r="AS818" s="55"/>
      <c r="AT818" s="55"/>
      <c r="AU818" s="55"/>
      <c r="AV818" s="55"/>
      <c r="AW818" s="55"/>
      <c r="AX818" s="55"/>
      <c r="AY818" s="55"/>
      <c r="AZ818" s="55"/>
      <c r="BA818" s="55"/>
      <c r="BB818" s="55"/>
      <c r="BC818" s="55"/>
      <c r="BD818" s="55"/>
      <c r="BE818" s="55"/>
      <c r="BF818" s="55"/>
      <c r="BG818" s="55"/>
      <c r="BH818" s="55"/>
      <c r="BI818" s="55"/>
      <c r="BJ818" s="55"/>
      <c r="BK818" s="55"/>
      <c r="BL818" s="55"/>
      <c r="BM818" s="55"/>
      <c r="BN818" s="66"/>
      <c r="BO818" s="66"/>
      <c r="BP818" s="66"/>
      <c r="BQ818" s="55"/>
      <c r="BR818" s="55"/>
      <c r="BS818" s="55"/>
      <c r="BT818" s="55"/>
      <c r="BU818" s="55"/>
      <c r="BV818" s="55"/>
      <c r="BW818" s="55"/>
      <c r="BX818" s="55"/>
    </row>
    <row r="819" ht="24.75" customHeight="1">
      <c r="A819" s="55"/>
      <c r="B819" s="65"/>
      <c r="C819" s="6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5"/>
      <c r="BJ819" s="55"/>
      <c r="BK819" s="55"/>
      <c r="BL819" s="55"/>
      <c r="BM819" s="55"/>
      <c r="BN819" s="66"/>
      <c r="BO819" s="66"/>
      <c r="BP819" s="66"/>
      <c r="BQ819" s="55"/>
      <c r="BR819" s="55"/>
      <c r="BS819" s="55"/>
      <c r="BT819" s="55"/>
      <c r="BU819" s="55"/>
      <c r="BV819" s="55"/>
      <c r="BW819" s="55"/>
      <c r="BX819" s="55"/>
    </row>
    <row r="820" ht="24.75" customHeight="1">
      <c r="A820" s="55"/>
      <c r="B820" s="65"/>
      <c r="C820" s="6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  <c r="AK820" s="55"/>
      <c r="AL820" s="55"/>
      <c r="AM820" s="55"/>
      <c r="AN820" s="55"/>
      <c r="AO820" s="55"/>
      <c r="AP820" s="55"/>
      <c r="AQ820" s="55"/>
      <c r="AR820" s="55"/>
      <c r="AS820" s="55"/>
      <c r="AT820" s="55"/>
      <c r="AU820" s="55"/>
      <c r="AV820" s="55"/>
      <c r="AW820" s="55"/>
      <c r="AX820" s="55"/>
      <c r="AY820" s="55"/>
      <c r="AZ820" s="55"/>
      <c r="BA820" s="55"/>
      <c r="BB820" s="55"/>
      <c r="BC820" s="55"/>
      <c r="BD820" s="55"/>
      <c r="BE820" s="55"/>
      <c r="BF820" s="55"/>
      <c r="BG820" s="55"/>
      <c r="BH820" s="55"/>
      <c r="BI820" s="55"/>
      <c r="BJ820" s="55"/>
      <c r="BK820" s="55"/>
      <c r="BL820" s="55"/>
      <c r="BM820" s="55"/>
      <c r="BN820" s="66"/>
      <c r="BO820" s="66"/>
      <c r="BP820" s="66"/>
      <c r="BQ820" s="55"/>
      <c r="BR820" s="55"/>
      <c r="BS820" s="55"/>
      <c r="BT820" s="55"/>
      <c r="BU820" s="55"/>
      <c r="BV820" s="55"/>
      <c r="BW820" s="55"/>
      <c r="BX820" s="55"/>
    </row>
    <row r="821" ht="24.75" customHeight="1">
      <c r="A821" s="55"/>
      <c r="B821" s="65"/>
      <c r="C821" s="6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  <c r="AK821" s="55"/>
      <c r="AL821" s="55"/>
      <c r="AM821" s="55"/>
      <c r="AN821" s="55"/>
      <c r="AO821" s="55"/>
      <c r="AP821" s="55"/>
      <c r="AQ821" s="55"/>
      <c r="AR821" s="55"/>
      <c r="AS821" s="55"/>
      <c r="AT821" s="55"/>
      <c r="AU821" s="55"/>
      <c r="AV821" s="55"/>
      <c r="AW821" s="55"/>
      <c r="AX821" s="55"/>
      <c r="AY821" s="55"/>
      <c r="AZ821" s="55"/>
      <c r="BA821" s="55"/>
      <c r="BB821" s="55"/>
      <c r="BC821" s="55"/>
      <c r="BD821" s="55"/>
      <c r="BE821" s="55"/>
      <c r="BF821" s="55"/>
      <c r="BG821" s="55"/>
      <c r="BH821" s="55"/>
      <c r="BI821" s="55"/>
      <c r="BJ821" s="55"/>
      <c r="BK821" s="55"/>
      <c r="BL821" s="55"/>
      <c r="BM821" s="55"/>
      <c r="BN821" s="66"/>
      <c r="BO821" s="66"/>
      <c r="BP821" s="66"/>
      <c r="BQ821" s="55"/>
      <c r="BR821" s="55"/>
      <c r="BS821" s="55"/>
      <c r="BT821" s="55"/>
      <c r="BU821" s="55"/>
      <c r="BV821" s="55"/>
      <c r="BW821" s="55"/>
      <c r="BX821" s="55"/>
    </row>
    <row r="822" ht="24.75" customHeight="1">
      <c r="A822" s="55"/>
      <c r="B822" s="65"/>
      <c r="C822" s="6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55"/>
      <c r="AP822" s="55"/>
      <c r="AQ822" s="55"/>
      <c r="AR822" s="55"/>
      <c r="AS822" s="55"/>
      <c r="AT822" s="55"/>
      <c r="AU822" s="55"/>
      <c r="AV822" s="55"/>
      <c r="AW822" s="55"/>
      <c r="AX822" s="55"/>
      <c r="AY822" s="55"/>
      <c r="AZ822" s="55"/>
      <c r="BA822" s="55"/>
      <c r="BB822" s="55"/>
      <c r="BC822" s="55"/>
      <c r="BD822" s="55"/>
      <c r="BE822" s="55"/>
      <c r="BF822" s="55"/>
      <c r="BG822" s="55"/>
      <c r="BH822" s="55"/>
      <c r="BI822" s="55"/>
      <c r="BJ822" s="55"/>
      <c r="BK822" s="55"/>
      <c r="BL822" s="55"/>
      <c r="BM822" s="55"/>
      <c r="BN822" s="66"/>
      <c r="BO822" s="66"/>
      <c r="BP822" s="66"/>
      <c r="BQ822" s="55"/>
      <c r="BR822" s="55"/>
      <c r="BS822" s="55"/>
      <c r="BT822" s="55"/>
      <c r="BU822" s="55"/>
      <c r="BV822" s="55"/>
      <c r="BW822" s="55"/>
      <c r="BX822" s="55"/>
    </row>
    <row r="823" ht="24.75" customHeight="1">
      <c r="A823" s="55"/>
      <c r="B823" s="65"/>
      <c r="C823" s="6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/>
      <c r="AU823" s="55"/>
      <c r="AV823" s="55"/>
      <c r="AW823" s="55"/>
      <c r="AX823" s="55"/>
      <c r="AY823" s="55"/>
      <c r="AZ823" s="55"/>
      <c r="BA823" s="55"/>
      <c r="BB823" s="55"/>
      <c r="BC823" s="55"/>
      <c r="BD823" s="55"/>
      <c r="BE823" s="55"/>
      <c r="BF823" s="55"/>
      <c r="BG823" s="55"/>
      <c r="BH823" s="55"/>
      <c r="BI823" s="55"/>
      <c r="BJ823" s="55"/>
      <c r="BK823" s="55"/>
      <c r="BL823" s="55"/>
      <c r="BM823" s="55"/>
      <c r="BN823" s="66"/>
      <c r="BO823" s="66"/>
      <c r="BP823" s="66"/>
      <c r="BQ823" s="55"/>
      <c r="BR823" s="55"/>
      <c r="BS823" s="55"/>
      <c r="BT823" s="55"/>
      <c r="BU823" s="55"/>
      <c r="BV823" s="55"/>
      <c r="BW823" s="55"/>
      <c r="BX823" s="55"/>
    </row>
    <row r="824" ht="24.75" customHeight="1">
      <c r="A824" s="55"/>
      <c r="B824" s="65"/>
      <c r="C824" s="6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5"/>
      <c r="BJ824" s="55"/>
      <c r="BK824" s="55"/>
      <c r="BL824" s="55"/>
      <c r="BM824" s="55"/>
      <c r="BN824" s="66"/>
      <c r="BO824" s="66"/>
      <c r="BP824" s="66"/>
      <c r="BQ824" s="55"/>
      <c r="BR824" s="55"/>
      <c r="BS824" s="55"/>
      <c r="BT824" s="55"/>
      <c r="BU824" s="55"/>
      <c r="BV824" s="55"/>
      <c r="BW824" s="55"/>
      <c r="BX824" s="55"/>
    </row>
    <row r="825" ht="24.75" customHeight="1">
      <c r="A825" s="55"/>
      <c r="B825" s="65"/>
      <c r="C825" s="6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  <c r="AI825" s="55"/>
      <c r="AJ825" s="55"/>
      <c r="AK825" s="55"/>
      <c r="AL825" s="55"/>
      <c r="AM825" s="55"/>
      <c r="AN825" s="55"/>
      <c r="AO825" s="55"/>
      <c r="AP825" s="55"/>
      <c r="AQ825" s="55"/>
      <c r="AR825" s="55"/>
      <c r="AS825" s="55"/>
      <c r="AT825" s="55"/>
      <c r="AU825" s="55"/>
      <c r="AV825" s="55"/>
      <c r="AW825" s="55"/>
      <c r="AX825" s="55"/>
      <c r="AY825" s="55"/>
      <c r="AZ825" s="55"/>
      <c r="BA825" s="55"/>
      <c r="BB825" s="55"/>
      <c r="BC825" s="55"/>
      <c r="BD825" s="55"/>
      <c r="BE825" s="55"/>
      <c r="BF825" s="55"/>
      <c r="BG825" s="55"/>
      <c r="BH825" s="55"/>
      <c r="BI825" s="55"/>
      <c r="BJ825" s="55"/>
      <c r="BK825" s="55"/>
      <c r="BL825" s="55"/>
      <c r="BM825" s="55"/>
      <c r="BN825" s="66"/>
      <c r="BO825" s="66"/>
      <c r="BP825" s="66"/>
      <c r="BQ825" s="55"/>
      <c r="BR825" s="55"/>
      <c r="BS825" s="55"/>
      <c r="BT825" s="55"/>
      <c r="BU825" s="55"/>
      <c r="BV825" s="55"/>
      <c r="BW825" s="55"/>
      <c r="BX825" s="55"/>
    </row>
    <row r="826" ht="24.75" customHeight="1">
      <c r="A826" s="55"/>
      <c r="B826" s="65"/>
      <c r="C826" s="6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5"/>
      <c r="BJ826" s="55"/>
      <c r="BK826" s="55"/>
      <c r="BL826" s="55"/>
      <c r="BM826" s="55"/>
      <c r="BN826" s="66"/>
      <c r="BO826" s="66"/>
      <c r="BP826" s="66"/>
      <c r="BQ826" s="55"/>
      <c r="BR826" s="55"/>
      <c r="BS826" s="55"/>
      <c r="BT826" s="55"/>
      <c r="BU826" s="55"/>
      <c r="BV826" s="55"/>
      <c r="BW826" s="55"/>
      <c r="BX826" s="55"/>
    </row>
    <row r="827" ht="24.75" customHeight="1">
      <c r="A827" s="55"/>
      <c r="B827" s="65"/>
      <c r="C827" s="6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5"/>
      <c r="BJ827" s="55"/>
      <c r="BK827" s="55"/>
      <c r="BL827" s="55"/>
      <c r="BM827" s="55"/>
      <c r="BN827" s="66"/>
      <c r="BO827" s="66"/>
      <c r="BP827" s="66"/>
      <c r="BQ827" s="55"/>
      <c r="BR827" s="55"/>
      <c r="BS827" s="55"/>
      <c r="BT827" s="55"/>
      <c r="BU827" s="55"/>
      <c r="BV827" s="55"/>
      <c r="BW827" s="55"/>
      <c r="BX827" s="55"/>
    </row>
    <row r="828" ht="24.75" customHeight="1">
      <c r="A828" s="55"/>
      <c r="B828" s="65"/>
      <c r="C828" s="6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5"/>
      <c r="AJ828" s="55"/>
      <c r="AK828" s="55"/>
      <c r="AL828" s="55"/>
      <c r="AM828" s="55"/>
      <c r="AN828" s="55"/>
      <c r="AO828" s="55"/>
      <c r="AP828" s="55"/>
      <c r="AQ828" s="55"/>
      <c r="AR828" s="55"/>
      <c r="AS828" s="55"/>
      <c r="AT828" s="55"/>
      <c r="AU828" s="55"/>
      <c r="AV828" s="55"/>
      <c r="AW828" s="55"/>
      <c r="AX828" s="55"/>
      <c r="AY828" s="55"/>
      <c r="AZ828" s="55"/>
      <c r="BA828" s="55"/>
      <c r="BB828" s="55"/>
      <c r="BC828" s="55"/>
      <c r="BD828" s="55"/>
      <c r="BE828" s="55"/>
      <c r="BF828" s="55"/>
      <c r="BG828" s="55"/>
      <c r="BH828" s="55"/>
      <c r="BI828" s="55"/>
      <c r="BJ828" s="55"/>
      <c r="BK828" s="55"/>
      <c r="BL828" s="55"/>
      <c r="BM828" s="55"/>
      <c r="BN828" s="66"/>
      <c r="BO828" s="66"/>
      <c r="BP828" s="66"/>
      <c r="BQ828" s="55"/>
      <c r="BR828" s="55"/>
      <c r="BS828" s="55"/>
      <c r="BT828" s="55"/>
      <c r="BU828" s="55"/>
      <c r="BV828" s="55"/>
      <c r="BW828" s="55"/>
      <c r="BX828" s="55"/>
    </row>
    <row r="829" ht="24.75" customHeight="1">
      <c r="A829" s="55"/>
      <c r="B829" s="65"/>
      <c r="C829" s="6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5"/>
      <c r="AJ829" s="55"/>
      <c r="AK829" s="55"/>
      <c r="AL829" s="55"/>
      <c r="AM829" s="55"/>
      <c r="AN829" s="55"/>
      <c r="AO829" s="55"/>
      <c r="AP829" s="55"/>
      <c r="AQ829" s="55"/>
      <c r="AR829" s="55"/>
      <c r="AS829" s="55"/>
      <c r="AT829" s="55"/>
      <c r="AU829" s="55"/>
      <c r="AV829" s="55"/>
      <c r="AW829" s="55"/>
      <c r="AX829" s="55"/>
      <c r="AY829" s="55"/>
      <c r="AZ829" s="55"/>
      <c r="BA829" s="55"/>
      <c r="BB829" s="55"/>
      <c r="BC829" s="55"/>
      <c r="BD829" s="55"/>
      <c r="BE829" s="55"/>
      <c r="BF829" s="55"/>
      <c r="BG829" s="55"/>
      <c r="BH829" s="55"/>
      <c r="BI829" s="55"/>
      <c r="BJ829" s="55"/>
      <c r="BK829" s="55"/>
      <c r="BL829" s="55"/>
      <c r="BM829" s="55"/>
      <c r="BN829" s="66"/>
      <c r="BO829" s="66"/>
      <c r="BP829" s="66"/>
      <c r="BQ829" s="55"/>
      <c r="BR829" s="55"/>
      <c r="BS829" s="55"/>
      <c r="BT829" s="55"/>
      <c r="BU829" s="55"/>
      <c r="BV829" s="55"/>
      <c r="BW829" s="55"/>
      <c r="BX829" s="55"/>
    </row>
    <row r="830" ht="24.75" customHeight="1">
      <c r="A830" s="55"/>
      <c r="B830" s="65"/>
      <c r="C830" s="6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5"/>
      <c r="AJ830" s="55"/>
      <c r="AK830" s="55"/>
      <c r="AL830" s="55"/>
      <c r="AM830" s="55"/>
      <c r="AN830" s="55"/>
      <c r="AO830" s="55"/>
      <c r="AP830" s="55"/>
      <c r="AQ830" s="55"/>
      <c r="AR830" s="55"/>
      <c r="AS830" s="55"/>
      <c r="AT830" s="55"/>
      <c r="AU830" s="55"/>
      <c r="AV830" s="55"/>
      <c r="AW830" s="55"/>
      <c r="AX830" s="55"/>
      <c r="AY830" s="55"/>
      <c r="AZ830" s="55"/>
      <c r="BA830" s="55"/>
      <c r="BB830" s="55"/>
      <c r="BC830" s="55"/>
      <c r="BD830" s="55"/>
      <c r="BE830" s="55"/>
      <c r="BF830" s="55"/>
      <c r="BG830" s="55"/>
      <c r="BH830" s="55"/>
      <c r="BI830" s="55"/>
      <c r="BJ830" s="55"/>
      <c r="BK830" s="55"/>
      <c r="BL830" s="55"/>
      <c r="BM830" s="55"/>
      <c r="BN830" s="66"/>
      <c r="BO830" s="66"/>
      <c r="BP830" s="66"/>
      <c r="BQ830" s="55"/>
      <c r="BR830" s="55"/>
      <c r="BS830" s="55"/>
      <c r="BT830" s="55"/>
      <c r="BU830" s="55"/>
      <c r="BV830" s="55"/>
      <c r="BW830" s="55"/>
      <c r="BX830" s="55"/>
    </row>
    <row r="831" ht="24.75" customHeight="1">
      <c r="A831" s="55"/>
      <c r="B831" s="65"/>
      <c r="C831" s="6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5"/>
      <c r="AJ831" s="55"/>
      <c r="AK831" s="55"/>
      <c r="AL831" s="55"/>
      <c r="AM831" s="55"/>
      <c r="AN831" s="55"/>
      <c r="AO831" s="55"/>
      <c r="AP831" s="55"/>
      <c r="AQ831" s="55"/>
      <c r="AR831" s="55"/>
      <c r="AS831" s="55"/>
      <c r="AT831" s="55"/>
      <c r="AU831" s="55"/>
      <c r="AV831" s="55"/>
      <c r="AW831" s="55"/>
      <c r="AX831" s="55"/>
      <c r="AY831" s="55"/>
      <c r="AZ831" s="55"/>
      <c r="BA831" s="55"/>
      <c r="BB831" s="55"/>
      <c r="BC831" s="55"/>
      <c r="BD831" s="55"/>
      <c r="BE831" s="55"/>
      <c r="BF831" s="55"/>
      <c r="BG831" s="55"/>
      <c r="BH831" s="55"/>
      <c r="BI831" s="55"/>
      <c r="BJ831" s="55"/>
      <c r="BK831" s="55"/>
      <c r="BL831" s="55"/>
      <c r="BM831" s="55"/>
      <c r="BN831" s="66"/>
      <c r="BO831" s="66"/>
      <c r="BP831" s="66"/>
      <c r="BQ831" s="55"/>
      <c r="BR831" s="55"/>
      <c r="BS831" s="55"/>
      <c r="BT831" s="55"/>
      <c r="BU831" s="55"/>
      <c r="BV831" s="55"/>
      <c r="BW831" s="55"/>
      <c r="BX831" s="55"/>
    </row>
    <row r="832" ht="24.75" customHeight="1">
      <c r="A832" s="55"/>
      <c r="B832" s="65"/>
      <c r="C832" s="6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  <c r="AI832" s="55"/>
      <c r="AJ832" s="55"/>
      <c r="AK832" s="55"/>
      <c r="AL832" s="55"/>
      <c r="AM832" s="55"/>
      <c r="AN832" s="55"/>
      <c r="AO832" s="55"/>
      <c r="AP832" s="55"/>
      <c r="AQ832" s="55"/>
      <c r="AR832" s="55"/>
      <c r="AS832" s="55"/>
      <c r="AT832" s="55"/>
      <c r="AU832" s="55"/>
      <c r="AV832" s="55"/>
      <c r="AW832" s="55"/>
      <c r="AX832" s="55"/>
      <c r="AY832" s="55"/>
      <c r="AZ832" s="55"/>
      <c r="BA832" s="55"/>
      <c r="BB832" s="55"/>
      <c r="BC832" s="55"/>
      <c r="BD832" s="55"/>
      <c r="BE832" s="55"/>
      <c r="BF832" s="55"/>
      <c r="BG832" s="55"/>
      <c r="BH832" s="55"/>
      <c r="BI832" s="55"/>
      <c r="BJ832" s="55"/>
      <c r="BK832" s="55"/>
      <c r="BL832" s="55"/>
      <c r="BM832" s="55"/>
      <c r="BN832" s="66"/>
      <c r="BO832" s="66"/>
      <c r="BP832" s="66"/>
      <c r="BQ832" s="55"/>
      <c r="BR832" s="55"/>
      <c r="BS832" s="55"/>
      <c r="BT832" s="55"/>
      <c r="BU832" s="55"/>
      <c r="BV832" s="55"/>
      <c r="BW832" s="55"/>
      <c r="BX832" s="55"/>
    </row>
    <row r="833" ht="24.75" customHeight="1">
      <c r="A833" s="55"/>
      <c r="B833" s="65"/>
      <c r="C833" s="6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5"/>
      <c r="AJ833" s="55"/>
      <c r="AK833" s="55"/>
      <c r="AL833" s="55"/>
      <c r="AM833" s="55"/>
      <c r="AN833" s="55"/>
      <c r="AO833" s="55"/>
      <c r="AP833" s="55"/>
      <c r="AQ833" s="55"/>
      <c r="AR833" s="55"/>
      <c r="AS833" s="55"/>
      <c r="AT833" s="55"/>
      <c r="AU833" s="55"/>
      <c r="AV833" s="55"/>
      <c r="AW833" s="55"/>
      <c r="AX833" s="55"/>
      <c r="AY833" s="55"/>
      <c r="AZ833" s="55"/>
      <c r="BA833" s="55"/>
      <c r="BB833" s="55"/>
      <c r="BC833" s="55"/>
      <c r="BD833" s="55"/>
      <c r="BE833" s="55"/>
      <c r="BF833" s="55"/>
      <c r="BG833" s="55"/>
      <c r="BH833" s="55"/>
      <c r="BI833" s="55"/>
      <c r="BJ833" s="55"/>
      <c r="BK833" s="55"/>
      <c r="BL833" s="55"/>
      <c r="BM833" s="55"/>
      <c r="BN833" s="66"/>
      <c r="BO833" s="66"/>
      <c r="BP833" s="66"/>
      <c r="BQ833" s="55"/>
      <c r="BR833" s="55"/>
      <c r="BS833" s="55"/>
      <c r="BT833" s="55"/>
      <c r="BU833" s="55"/>
      <c r="BV833" s="55"/>
      <c r="BW833" s="55"/>
      <c r="BX833" s="55"/>
    </row>
    <row r="834" ht="24.75" customHeight="1">
      <c r="A834" s="55"/>
      <c r="B834" s="65"/>
      <c r="C834" s="6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5"/>
      <c r="AJ834" s="55"/>
      <c r="AK834" s="55"/>
      <c r="AL834" s="55"/>
      <c r="AM834" s="55"/>
      <c r="AN834" s="55"/>
      <c r="AO834" s="55"/>
      <c r="AP834" s="55"/>
      <c r="AQ834" s="55"/>
      <c r="AR834" s="55"/>
      <c r="AS834" s="55"/>
      <c r="AT834" s="55"/>
      <c r="AU834" s="55"/>
      <c r="AV834" s="55"/>
      <c r="AW834" s="55"/>
      <c r="AX834" s="55"/>
      <c r="AY834" s="55"/>
      <c r="AZ834" s="55"/>
      <c r="BA834" s="55"/>
      <c r="BB834" s="55"/>
      <c r="BC834" s="55"/>
      <c r="BD834" s="55"/>
      <c r="BE834" s="55"/>
      <c r="BF834" s="55"/>
      <c r="BG834" s="55"/>
      <c r="BH834" s="55"/>
      <c r="BI834" s="55"/>
      <c r="BJ834" s="55"/>
      <c r="BK834" s="55"/>
      <c r="BL834" s="55"/>
      <c r="BM834" s="55"/>
      <c r="BN834" s="66"/>
      <c r="BO834" s="66"/>
      <c r="BP834" s="66"/>
      <c r="BQ834" s="55"/>
      <c r="BR834" s="55"/>
      <c r="BS834" s="55"/>
      <c r="BT834" s="55"/>
      <c r="BU834" s="55"/>
      <c r="BV834" s="55"/>
      <c r="BW834" s="55"/>
      <c r="BX834" s="55"/>
    </row>
    <row r="835" ht="24.75" customHeight="1">
      <c r="A835" s="55"/>
      <c r="B835" s="65"/>
      <c r="C835" s="6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  <c r="AI835" s="55"/>
      <c r="AJ835" s="55"/>
      <c r="AK835" s="55"/>
      <c r="AL835" s="55"/>
      <c r="AM835" s="55"/>
      <c r="AN835" s="55"/>
      <c r="AO835" s="55"/>
      <c r="AP835" s="55"/>
      <c r="AQ835" s="55"/>
      <c r="AR835" s="55"/>
      <c r="AS835" s="55"/>
      <c r="AT835" s="55"/>
      <c r="AU835" s="55"/>
      <c r="AV835" s="55"/>
      <c r="AW835" s="55"/>
      <c r="AX835" s="55"/>
      <c r="AY835" s="55"/>
      <c r="AZ835" s="55"/>
      <c r="BA835" s="55"/>
      <c r="BB835" s="55"/>
      <c r="BC835" s="55"/>
      <c r="BD835" s="55"/>
      <c r="BE835" s="55"/>
      <c r="BF835" s="55"/>
      <c r="BG835" s="55"/>
      <c r="BH835" s="55"/>
      <c r="BI835" s="55"/>
      <c r="BJ835" s="55"/>
      <c r="BK835" s="55"/>
      <c r="BL835" s="55"/>
      <c r="BM835" s="55"/>
      <c r="BN835" s="66"/>
      <c r="BO835" s="66"/>
      <c r="BP835" s="66"/>
      <c r="BQ835" s="55"/>
      <c r="BR835" s="55"/>
      <c r="BS835" s="55"/>
      <c r="BT835" s="55"/>
      <c r="BU835" s="55"/>
      <c r="BV835" s="55"/>
      <c r="BW835" s="55"/>
      <c r="BX835" s="55"/>
    </row>
    <row r="836" ht="24.75" customHeight="1">
      <c r="A836" s="55"/>
      <c r="B836" s="65"/>
      <c r="C836" s="6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  <c r="AK836" s="55"/>
      <c r="AL836" s="55"/>
      <c r="AM836" s="55"/>
      <c r="AN836" s="55"/>
      <c r="AO836" s="55"/>
      <c r="AP836" s="55"/>
      <c r="AQ836" s="55"/>
      <c r="AR836" s="55"/>
      <c r="AS836" s="55"/>
      <c r="AT836" s="55"/>
      <c r="AU836" s="55"/>
      <c r="AV836" s="55"/>
      <c r="AW836" s="55"/>
      <c r="AX836" s="55"/>
      <c r="AY836" s="55"/>
      <c r="AZ836" s="55"/>
      <c r="BA836" s="55"/>
      <c r="BB836" s="55"/>
      <c r="BC836" s="55"/>
      <c r="BD836" s="55"/>
      <c r="BE836" s="55"/>
      <c r="BF836" s="55"/>
      <c r="BG836" s="55"/>
      <c r="BH836" s="55"/>
      <c r="BI836" s="55"/>
      <c r="BJ836" s="55"/>
      <c r="BK836" s="55"/>
      <c r="BL836" s="55"/>
      <c r="BM836" s="55"/>
      <c r="BN836" s="66"/>
      <c r="BO836" s="66"/>
      <c r="BP836" s="66"/>
      <c r="BQ836" s="55"/>
      <c r="BR836" s="55"/>
      <c r="BS836" s="55"/>
      <c r="BT836" s="55"/>
      <c r="BU836" s="55"/>
      <c r="BV836" s="55"/>
      <c r="BW836" s="55"/>
      <c r="BX836" s="55"/>
    </row>
    <row r="837" ht="24.75" customHeight="1">
      <c r="A837" s="55"/>
      <c r="B837" s="65"/>
      <c r="C837" s="6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5"/>
      <c r="AJ837" s="55"/>
      <c r="AK837" s="55"/>
      <c r="AL837" s="55"/>
      <c r="AM837" s="55"/>
      <c r="AN837" s="55"/>
      <c r="AO837" s="55"/>
      <c r="AP837" s="55"/>
      <c r="AQ837" s="55"/>
      <c r="AR837" s="55"/>
      <c r="AS837" s="55"/>
      <c r="AT837" s="55"/>
      <c r="AU837" s="55"/>
      <c r="AV837" s="55"/>
      <c r="AW837" s="55"/>
      <c r="AX837" s="55"/>
      <c r="AY837" s="55"/>
      <c r="AZ837" s="55"/>
      <c r="BA837" s="55"/>
      <c r="BB837" s="55"/>
      <c r="BC837" s="55"/>
      <c r="BD837" s="55"/>
      <c r="BE837" s="55"/>
      <c r="BF837" s="55"/>
      <c r="BG837" s="55"/>
      <c r="BH837" s="55"/>
      <c r="BI837" s="55"/>
      <c r="BJ837" s="55"/>
      <c r="BK837" s="55"/>
      <c r="BL837" s="55"/>
      <c r="BM837" s="55"/>
      <c r="BN837" s="66"/>
      <c r="BO837" s="66"/>
      <c r="BP837" s="66"/>
      <c r="BQ837" s="55"/>
      <c r="BR837" s="55"/>
      <c r="BS837" s="55"/>
      <c r="BT837" s="55"/>
      <c r="BU837" s="55"/>
      <c r="BV837" s="55"/>
      <c r="BW837" s="55"/>
      <c r="BX837" s="55"/>
    </row>
    <row r="838" ht="24.75" customHeight="1">
      <c r="A838" s="55"/>
      <c r="B838" s="65"/>
      <c r="C838" s="6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  <c r="AK838" s="55"/>
      <c r="AL838" s="55"/>
      <c r="AM838" s="55"/>
      <c r="AN838" s="55"/>
      <c r="AO838" s="55"/>
      <c r="AP838" s="55"/>
      <c r="AQ838" s="55"/>
      <c r="AR838" s="55"/>
      <c r="AS838" s="55"/>
      <c r="AT838" s="55"/>
      <c r="AU838" s="55"/>
      <c r="AV838" s="55"/>
      <c r="AW838" s="55"/>
      <c r="AX838" s="55"/>
      <c r="AY838" s="55"/>
      <c r="AZ838" s="55"/>
      <c r="BA838" s="55"/>
      <c r="BB838" s="55"/>
      <c r="BC838" s="55"/>
      <c r="BD838" s="55"/>
      <c r="BE838" s="55"/>
      <c r="BF838" s="55"/>
      <c r="BG838" s="55"/>
      <c r="BH838" s="55"/>
      <c r="BI838" s="55"/>
      <c r="BJ838" s="55"/>
      <c r="BK838" s="55"/>
      <c r="BL838" s="55"/>
      <c r="BM838" s="55"/>
      <c r="BN838" s="66"/>
      <c r="BO838" s="66"/>
      <c r="BP838" s="66"/>
      <c r="BQ838" s="55"/>
      <c r="BR838" s="55"/>
      <c r="BS838" s="55"/>
      <c r="BT838" s="55"/>
      <c r="BU838" s="55"/>
      <c r="BV838" s="55"/>
      <c r="BW838" s="55"/>
      <c r="BX838" s="55"/>
    </row>
    <row r="839" ht="24.75" customHeight="1">
      <c r="A839" s="55"/>
      <c r="B839" s="65"/>
      <c r="C839" s="6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  <c r="AK839" s="55"/>
      <c r="AL839" s="55"/>
      <c r="AM839" s="55"/>
      <c r="AN839" s="55"/>
      <c r="AO839" s="55"/>
      <c r="AP839" s="55"/>
      <c r="AQ839" s="55"/>
      <c r="AR839" s="55"/>
      <c r="AS839" s="55"/>
      <c r="AT839" s="55"/>
      <c r="AU839" s="55"/>
      <c r="AV839" s="55"/>
      <c r="AW839" s="55"/>
      <c r="AX839" s="55"/>
      <c r="AY839" s="55"/>
      <c r="AZ839" s="55"/>
      <c r="BA839" s="55"/>
      <c r="BB839" s="55"/>
      <c r="BC839" s="55"/>
      <c r="BD839" s="55"/>
      <c r="BE839" s="55"/>
      <c r="BF839" s="55"/>
      <c r="BG839" s="55"/>
      <c r="BH839" s="55"/>
      <c r="BI839" s="55"/>
      <c r="BJ839" s="55"/>
      <c r="BK839" s="55"/>
      <c r="BL839" s="55"/>
      <c r="BM839" s="55"/>
      <c r="BN839" s="66"/>
      <c r="BO839" s="66"/>
      <c r="BP839" s="66"/>
      <c r="BQ839" s="55"/>
      <c r="BR839" s="55"/>
      <c r="BS839" s="55"/>
      <c r="BT839" s="55"/>
      <c r="BU839" s="55"/>
      <c r="BV839" s="55"/>
      <c r="BW839" s="55"/>
      <c r="BX839" s="55"/>
    </row>
    <row r="840" ht="24.75" customHeight="1">
      <c r="A840" s="55"/>
      <c r="B840" s="65"/>
      <c r="C840" s="6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  <c r="AK840" s="55"/>
      <c r="AL840" s="55"/>
      <c r="AM840" s="55"/>
      <c r="AN840" s="55"/>
      <c r="AO840" s="55"/>
      <c r="AP840" s="55"/>
      <c r="AQ840" s="55"/>
      <c r="AR840" s="55"/>
      <c r="AS840" s="55"/>
      <c r="AT840" s="55"/>
      <c r="AU840" s="55"/>
      <c r="AV840" s="55"/>
      <c r="AW840" s="55"/>
      <c r="AX840" s="55"/>
      <c r="AY840" s="55"/>
      <c r="AZ840" s="55"/>
      <c r="BA840" s="55"/>
      <c r="BB840" s="55"/>
      <c r="BC840" s="55"/>
      <c r="BD840" s="55"/>
      <c r="BE840" s="55"/>
      <c r="BF840" s="55"/>
      <c r="BG840" s="55"/>
      <c r="BH840" s="55"/>
      <c r="BI840" s="55"/>
      <c r="BJ840" s="55"/>
      <c r="BK840" s="55"/>
      <c r="BL840" s="55"/>
      <c r="BM840" s="55"/>
      <c r="BN840" s="66"/>
      <c r="BO840" s="66"/>
      <c r="BP840" s="66"/>
      <c r="BQ840" s="55"/>
      <c r="BR840" s="55"/>
      <c r="BS840" s="55"/>
      <c r="BT840" s="55"/>
      <c r="BU840" s="55"/>
      <c r="BV840" s="55"/>
      <c r="BW840" s="55"/>
      <c r="BX840" s="55"/>
    </row>
    <row r="841" ht="24.75" customHeight="1">
      <c r="A841" s="55"/>
      <c r="B841" s="65"/>
      <c r="C841" s="6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  <c r="AK841" s="55"/>
      <c r="AL841" s="55"/>
      <c r="AM841" s="55"/>
      <c r="AN841" s="55"/>
      <c r="AO841" s="55"/>
      <c r="AP841" s="55"/>
      <c r="AQ841" s="55"/>
      <c r="AR841" s="55"/>
      <c r="AS841" s="55"/>
      <c r="AT841" s="55"/>
      <c r="AU841" s="55"/>
      <c r="AV841" s="55"/>
      <c r="AW841" s="55"/>
      <c r="AX841" s="55"/>
      <c r="AY841" s="55"/>
      <c r="AZ841" s="55"/>
      <c r="BA841" s="55"/>
      <c r="BB841" s="55"/>
      <c r="BC841" s="55"/>
      <c r="BD841" s="55"/>
      <c r="BE841" s="55"/>
      <c r="BF841" s="55"/>
      <c r="BG841" s="55"/>
      <c r="BH841" s="55"/>
      <c r="BI841" s="55"/>
      <c r="BJ841" s="55"/>
      <c r="BK841" s="55"/>
      <c r="BL841" s="55"/>
      <c r="BM841" s="55"/>
      <c r="BN841" s="66"/>
      <c r="BO841" s="66"/>
      <c r="BP841" s="66"/>
      <c r="BQ841" s="55"/>
      <c r="BR841" s="55"/>
      <c r="BS841" s="55"/>
      <c r="BT841" s="55"/>
      <c r="BU841" s="55"/>
      <c r="BV841" s="55"/>
      <c r="BW841" s="55"/>
      <c r="BX841" s="55"/>
    </row>
    <row r="842" ht="24.75" customHeight="1">
      <c r="A842" s="55"/>
      <c r="B842" s="65"/>
      <c r="C842" s="6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  <c r="AK842" s="55"/>
      <c r="AL842" s="55"/>
      <c r="AM842" s="55"/>
      <c r="AN842" s="55"/>
      <c r="AO842" s="55"/>
      <c r="AP842" s="55"/>
      <c r="AQ842" s="55"/>
      <c r="AR842" s="55"/>
      <c r="AS842" s="55"/>
      <c r="AT842" s="55"/>
      <c r="AU842" s="55"/>
      <c r="AV842" s="55"/>
      <c r="AW842" s="55"/>
      <c r="AX842" s="55"/>
      <c r="AY842" s="55"/>
      <c r="AZ842" s="55"/>
      <c r="BA842" s="55"/>
      <c r="BB842" s="55"/>
      <c r="BC842" s="55"/>
      <c r="BD842" s="55"/>
      <c r="BE842" s="55"/>
      <c r="BF842" s="55"/>
      <c r="BG842" s="55"/>
      <c r="BH842" s="55"/>
      <c r="BI842" s="55"/>
      <c r="BJ842" s="55"/>
      <c r="BK842" s="55"/>
      <c r="BL842" s="55"/>
      <c r="BM842" s="55"/>
      <c r="BN842" s="66"/>
      <c r="BO842" s="66"/>
      <c r="BP842" s="66"/>
      <c r="BQ842" s="55"/>
      <c r="BR842" s="55"/>
      <c r="BS842" s="55"/>
      <c r="BT842" s="55"/>
      <c r="BU842" s="55"/>
      <c r="BV842" s="55"/>
      <c r="BW842" s="55"/>
      <c r="BX842" s="55"/>
    </row>
    <row r="843" ht="24.75" customHeight="1">
      <c r="A843" s="55"/>
      <c r="B843" s="65"/>
      <c r="C843" s="6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  <c r="AK843" s="55"/>
      <c r="AL843" s="55"/>
      <c r="AM843" s="55"/>
      <c r="AN843" s="55"/>
      <c r="AO843" s="55"/>
      <c r="AP843" s="55"/>
      <c r="AQ843" s="55"/>
      <c r="AR843" s="55"/>
      <c r="AS843" s="55"/>
      <c r="AT843" s="55"/>
      <c r="AU843" s="55"/>
      <c r="AV843" s="55"/>
      <c r="AW843" s="55"/>
      <c r="AX843" s="55"/>
      <c r="AY843" s="55"/>
      <c r="AZ843" s="55"/>
      <c r="BA843" s="55"/>
      <c r="BB843" s="55"/>
      <c r="BC843" s="55"/>
      <c r="BD843" s="55"/>
      <c r="BE843" s="55"/>
      <c r="BF843" s="55"/>
      <c r="BG843" s="55"/>
      <c r="BH843" s="55"/>
      <c r="BI843" s="55"/>
      <c r="BJ843" s="55"/>
      <c r="BK843" s="55"/>
      <c r="BL843" s="55"/>
      <c r="BM843" s="55"/>
      <c r="BN843" s="66"/>
      <c r="BO843" s="66"/>
      <c r="BP843" s="66"/>
      <c r="BQ843" s="55"/>
      <c r="BR843" s="55"/>
      <c r="BS843" s="55"/>
      <c r="BT843" s="55"/>
      <c r="BU843" s="55"/>
      <c r="BV843" s="55"/>
      <c r="BW843" s="55"/>
      <c r="BX843" s="55"/>
    </row>
    <row r="844" ht="24.75" customHeight="1">
      <c r="A844" s="55"/>
      <c r="B844" s="65"/>
      <c r="C844" s="6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  <c r="AK844" s="55"/>
      <c r="AL844" s="55"/>
      <c r="AM844" s="55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  <c r="AX844" s="55"/>
      <c r="AY844" s="55"/>
      <c r="AZ844" s="55"/>
      <c r="BA844" s="55"/>
      <c r="BB844" s="55"/>
      <c r="BC844" s="55"/>
      <c r="BD844" s="55"/>
      <c r="BE844" s="55"/>
      <c r="BF844" s="55"/>
      <c r="BG844" s="55"/>
      <c r="BH844" s="55"/>
      <c r="BI844" s="55"/>
      <c r="BJ844" s="55"/>
      <c r="BK844" s="55"/>
      <c r="BL844" s="55"/>
      <c r="BM844" s="55"/>
      <c r="BN844" s="66"/>
      <c r="BO844" s="66"/>
      <c r="BP844" s="66"/>
      <c r="BQ844" s="55"/>
      <c r="BR844" s="55"/>
      <c r="BS844" s="55"/>
      <c r="BT844" s="55"/>
      <c r="BU844" s="55"/>
      <c r="BV844" s="55"/>
      <c r="BW844" s="55"/>
      <c r="BX844" s="55"/>
    </row>
    <row r="845" ht="24.75" customHeight="1">
      <c r="A845" s="55"/>
      <c r="B845" s="65"/>
      <c r="C845" s="6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  <c r="AM845" s="55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  <c r="BA845" s="55"/>
      <c r="BB845" s="55"/>
      <c r="BC845" s="55"/>
      <c r="BD845" s="55"/>
      <c r="BE845" s="55"/>
      <c r="BF845" s="55"/>
      <c r="BG845" s="55"/>
      <c r="BH845" s="55"/>
      <c r="BI845" s="55"/>
      <c r="BJ845" s="55"/>
      <c r="BK845" s="55"/>
      <c r="BL845" s="55"/>
      <c r="BM845" s="55"/>
      <c r="BN845" s="66"/>
      <c r="BO845" s="66"/>
      <c r="BP845" s="66"/>
      <c r="BQ845" s="55"/>
      <c r="BR845" s="55"/>
      <c r="BS845" s="55"/>
      <c r="BT845" s="55"/>
      <c r="BU845" s="55"/>
      <c r="BV845" s="55"/>
      <c r="BW845" s="55"/>
      <c r="BX845" s="55"/>
    </row>
    <row r="846" ht="24.75" customHeight="1">
      <c r="A846" s="55"/>
      <c r="B846" s="65"/>
      <c r="C846" s="6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  <c r="AK846" s="55"/>
      <c r="AL846" s="55"/>
      <c r="AM846" s="55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  <c r="BG846" s="55"/>
      <c r="BH846" s="55"/>
      <c r="BI846" s="55"/>
      <c r="BJ846" s="55"/>
      <c r="BK846" s="55"/>
      <c r="BL846" s="55"/>
      <c r="BM846" s="55"/>
      <c r="BN846" s="66"/>
      <c r="BO846" s="66"/>
      <c r="BP846" s="66"/>
      <c r="BQ846" s="55"/>
      <c r="BR846" s="55"/>
      <c r="BS846" s="55"/>
      <c r="BT846" s="55"/>
      <c r="BU846" s="55"/>
      <c r="BV846" s="55"/>
      <c r="BW846" s="55"/>
      <c r="BX846" s="55"/>
    </row>
    <row r="847" ht="24.75" customHeight="1">
      <c r="A847" s="55"/>
      <c r="B847" s="65"/>
      <c r="C847" s="6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  <c r="AK847" s="55"/>
      <c r="AL847" s="55"/>
      <c r="AM847" s="55"/>
      <c r="AN847" s="55"/>
      <c r="AO847" s="55"/>
      <c r="AP847" s="55"/>
      <c r="AQ847" s="55"/>
      <c r="AR847" s="55"/>
      <c r="AS847" s="55"/>
      <c r="AT847" s="55"/>
      <c r="AU847" s="55"/>
      <c r="AV847" s="55"/>
      <c r="AW847" s="55"/>
      <c r="AX847" s="55"/>
      <c r="AY847" s="55"/>
      <c r="AZ847" s="55"/>
      <c r="BA847" s="55"/>
      <c r="BB847" s="55"/>
      <c r="BC847" s="55"/>
      <c r="BD847" s="55"/>
      <c r="BE847" s="55"/>
      <c r="BF847" s="55"/>
      <c r="BG847" s="55"/>
      <c r="BH847" s="55"/>
      <c r="BI847" s="55"/>
      <c r="BJ847" s="55"/>
      <c r="BK847" s="55"/>
      <c r="BL847" s="55"/>
      <c r="BM847" s="55"/>
      <c r="BN847" s="66"/>
      <c r="BO847" s="66"/>
      <c r="BP847" s="66"/>
      <c r="BQ847" s="55"/>
      <c r="BR847" s="55"/>
      <c r="BS847" s="55"/>
      <c r="BT847" s="55"/>
      <c r="BU847" s="55"/>
      <c r="BV847" s="55"/>
      <c r="BW847" s="55"/>
      <c r="BX847" s="55"/>
    </row>
    <row r="848" ht="24.75" customHeight="1">
      <c r="A848" s="55"/>
      <c r="B848" s="65"/>
      <c r="C848" s="6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  <c r="AK848" s="55"/>
      <c r="AL848" s="55"/>
      <c r="AM848" s="55"/>
      <c r="AN848" s="55"/>
      <c r="AO848" s="55"/>
      <c r="AP848" s="55"/>
      <c r="AQ848" s="55"/>
      <c r="AR848" s="55"/>
      <c r="AS848" s="55"/>
      <c r="AT848" s="55"/>
      <c r="AU848" s="55"/>
      <c r="AV848" s="55"/>
      <c r="AW848" s="55"/>
      <c r="AX848" s="55"/>
      <c r="AY848" s="55"/>
      <c r="AZ848" s="55"/>
      <c r="BA848" s="55"/>
      <c r="BB848" s="55"/>
      <c r="BC848" s="55"/>
      <c r="BD848" s="55"/>
      <c r="BE848" s="55"/>
      <c r="BF848" s="55"/>
      <c r="BG848" s="55"/>
      <c r="BH848" s="55"/>
      <c r="BI848" s="55"/>
      <c r="BJ848" s="55"/>
      <c r="BK848" s="55"/>
      <c r="BL848" s="55"/>
      <c r="BM848" s="55"/>
      <c r="BN848" s="66"/>
      <c r="BO848" s="66"/>
      <c r="BP848" s="66"/>
      <c r="BQ848" s="55"/>
      <c r="BR848" s="55"/>
      <c r="BS848" s="55"/>
      <c r="BT848" s="55"/>
      <c r="BU848" s="55"/>
      <c r="BV848" s="55"/>
      <c r="BW848" s="55"/>
      <c r="BX848" s="55"/>
    </row>
    <row r="849" ht="24.75" customHeight="1">
      <c r="A849" s="55"/>
      <c r="B849" s="65"/>
      <c r="C849" s="6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5"/>
      <c r="AJ849" s="55"/>
      <c r="AK849" s="55"/>
      <c r="AL849" s="55"/>
      <c r="AM849" s="55"/>
      <c r="AN849" s="55"/>
      <c r="AO849" s="55"/>
      <c r="AP849" s="55"/>
      <c r="AQ849" s="55"/>
      <c r="AR849" s="55"/>
      <c r="AS849" s="55"/>
      <c r="AT849" s="55"/>
      <c r="AU849" s="55"/>
      <c r="AV849" s="55"/>
      <c r="AW849" s="55"/>
      <c r="AX849" s="55"/>
      <c r="AY849" s="55"/>
      <c r="AZ849" s="55"/>
      <c r="BA849" s="55"/>
      <c r="BB849" s="55"/>
      <c r="BC849" s="55"/>
      <c r="BD849" s="55"/>
      <c r="BE849" s="55"/>
      <c r="BF849" s="55"/>
      <c r="BG849" s="55"/>
      <c r="BH849" s="55"/>
      <c r="BI849" s="55"/>
      <c r="BJ849" s="55"/>
      <c r="BK849" s="55"/>
      <c r="BL849" s="55"/>
      <c r="BM849" s="55"/>
      <c r="BN849" s="66"/>
      <c r="BO849" s="66"/>
      <c r="BP849" s="66"/>
      <c r="BQ849" s="55"/>
      <c r="BR849" s="55"/>
      <c r="BS849" s="55"/>
      <c r="BT849" s="55"/>
      <c r="BU849" s="55"/>
      <c r="BV849" s="55"/>
      <c r="BW849" s="55"/>
      <c r="BX849" s="55"/>
    </row>
    <row r="850" ht="24.75" customHeight="1">
      <c r="A850" s="55"/>
      <c r="B850" s="65"/>
      <c r="C850" s="6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5"/>
      <c r="AJ850" s="55"/>
      <c r="AK850" s="55"/>
      <c r="AL850" s="55"/>
      <c r="AM850" s="55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  <c r="AX850" s="55"/>
      <c r="AY850" s="55"/>
      <c r="AZ850" s="55"/>
      <c r="BA850" s="55"/>
      <c r="BB850" s="55"/>
      <c r="BC850" s="55"/>
      <c r="BD850" s="55"/>
      <c r="BE850" s="55"/>
      <c r="BF850" s="55"/>
      <c r="BG850" s="55"/>
      <c r="BH850" s="55"/>
      <c r="BI850" s="55"/>
      <c r="BJ850" s="55"/>
      <c r="BK850" s="55"/>
      <c r="BL850" s="55"/>
      <c r="BM850" s="55"/>
      <c r="BN850" s="66"/>
      <c r="BO850" s="66"/>
      <c r="BP850" s="66"/>
      <c r="BQ850" s="55"/>
      <c r="BR850" s="55"/>
      <c r="BS850" s="55"/>
      <c r="BT850" s="55"/>
      <c r="BU850" s="55"/>
      <c r="BV850" s="55"/>
      <c r="BW850" s="55"/>
      <c r="BX850" s="55"/>
    </row>
    <row r="851" ht="24.75" customHeight="1">
      <c r="A851" s="55"/>
      <c r="B851" s="65"/>
      <c r="C851" s="6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5"/>
      <c r="AJ851" s="55"/>
      <c r="AK851" s="55"/>
      <c r="AL851" s="55"/>
      <c r="AM851" s="55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  <c r="BG851" s="55"/>
      <c r="BH851" s="55"/>
      <c r="BI851" s="55"/>
      <c r="BJ851" s="55"/>
      <c r="BK851" s="55"/>
      <c r="BL851" s="55"/>
      <c r="BM851" s="55"/>
      <c r="BN851" s="66"/>
      <c r="BO851" s="66"/>
      <c r="BP851" s="66"/>
      <c r="BQ851" s="55"/>
      <c r="BR851" s="55"/>
      <c r="BS851" s="55"/>
      <c r="BT851" s="55"/>
      <c r="BU851" s="55"/>
      <c r="BV851" s="55"/>
      <c r="BW851" s="55"/>
      <c r="BX851" s="55"/>
    </row>
    <row r="852" ht="24.75" customHeight="1">
      <c r="A852" s="55"/>
      <c r="B852" s="65"/>
      <c r="C852" s="6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  <c r="AK852" s="55"/>
      <c r="AL852" s="55"/>
      <c r="AM852" s="55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  <c r="BG852" s="55"/>
      <c r="BH852" s="55"/>
      <c r="BI852" s="55"/>
      <c r="BJ852" s="55"/>
      <c r="BK852" s="55"/>
      <c r="BL852" s="55"/>
      <c r="BM852" s="55"/>
      <c r="BN852" s="66"/>
      <c r="BO852" s="66"/>
      <c r="BP852" s="66"/>
      <c r="BQ852" s="55"/>
      <c r="BR852" s="55"/>
      <c r="BS852" s="55"/>
      <c r="BT852" s="55"/>
      <c r="BU852" s="55"/>
      <c r="BV852" s="55"/>
      <c r="BW852" s="55"/>
      <c r="BX852" s="55"/>
    </row>
    <row r="853" ht="24.75" customHeight="1">
      <c r="A853" s="55"/>
      <c r="B853" s="65"/>
      <c r="C853" s="6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  <c r="AK853" s="55"/>
      <c r="AL853" s="55"/>
      <c r="AM853" s="55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66"/>
      <c r="BO853" s="66"/>
      <c r="BP853" s="66"/>
      <c r="BQ853" s="55"/>
      <c r="BR853" s="55"/>
      <c r="BS853" s="55"/>
      <c r="BT853" s="55"/>
      <c r="BU853" s="55"/>
      <c r="BV853" s="55"/>
      <c r="BW853" s="55"/>
      <c r="BX853" s="55"/>
    </row>
    <row r="854" ht="24.75" customHeight="1">
      <c r="A854" s="55"/>
      <c r="B854" s="65"/>
      <c r="C854" s="6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  <c r="AK854" s="55"/>
      <c r="AL854" s="55"/>
      <c r="AM854" s="55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  <c r="BG854" s="55"/>
      <c r="BH854" s="55"/>
      <c r="BI854" s="55"/>
      <c r="BJ854" s="55"/>
      <c r="BK854" s="55"/>
      <c r="BL854" s="55"/>
      <c r="BM854" s="55"/>
      <c r="BN854" s="66"/>
      <c r="BO854" s="66"/>
      <c r="BP854" s="66"/>
      <c r="BQ854" s="55"/>
      <c r="BR854" s="55"/>
      <c r="BS854" s="55"/>
      <c r="BT854" s="55"/>
      <c r="BU854" s="55"/>
      <c r="BV854" s="55"/>
      <c r="BW854" s="55"/>
      <c r="BX854" s="55"/>
    </row>
    <row r="855" ht="24.75" customHeight="1">
      <c r="A855" s="55"/>
      <c r="B855" s="65"/>
      <c r="C855" s="6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  <c r="AK855" s="55"/>
      <c r="AL855" s="55"/>
      <c r="AM855" s="55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66"/>
      <c r="BO855" s="66"/>
      <c r="BP855" s="66"/>
      <c r="BQ855" s="55"/>
      <c r="BR855" s="55"/>
      <c r="BS855" s="55"/>
      <c r="BT855" s="55"/>
      <c r="BU855" s="55"/>
      <c r="BV855" s="55"/>
      <c r="BW855" s="55"/>
      <c r="BX855" s="55"/>
    </row>
    <row r="856" ht="24.75" customHeight="1">
      <c r="A856" s="55"/>
      <c r="B856" s="65"/>
      <c r="C856" s="6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66"/>
      <c r="BO856" s="66"/>
      <c r="BP856" s="66"/>
      <c r="BQ856" s="55"/>
      <c r="BR856" s="55"/>
      <c r="BS856" s="55"/>
      <c r="BT856" s="55"/>
      <c r="BU856" s="55"/>
      <c r="BV856" s="55"/>
      <c r="BW856" s="55"/>
      <c r="BX856" s="55"/>
    </row>
    <row r="857" ht="24.75" customHeight="1">
      <c r="A857" s="55"/>
      <c r="B857" s="65"/>
      <c r="C857" s="6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66"/>
      <c r="BO857" s="66"/>
      <c r="BP857" s="66"/>
      <c r="BQ857" s="55"/>
      <c r="BR857" s="55"/>
      <c r="BS857" s="55"/>
      <c r="BT857" s="55"/>
      <c r="BU857" s="55"/>
      <c r="BV857" s="55"/>
      <c r="BW857" s="55"/>
      <c r="BX857" s="55"/>
    </row>
    <row r="858" ht="24.75" customHeight="1">
      <c r="A858" s="55"/>
      <c r="B858" s="65"/>
      <c r="C858" s="6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66"/>
      <c r="BO858" s="66"/>
      <c r="BP858" s="66"/>
      <c r="BQ858" s="55"/>
      <c r="BR858" s="55"/>
      <c r="BS858" s="55"/>
      <c r="BT858" s="55"/>
      <c r="BU858" s="55"/>
      <c r="BV858" s="55"/>
      <c r="BW858" s="55"/>
      <c r="BX858" s="55"/>
    </row>
    <row r="859" ht="24.75" customHeight="1">
      <c r="A859" s="55"/>
      <c r="B859" s="65"/>
      <c r="C859" s="6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66"/>
      <c r="BO859" s="66"/>
      <c r="BP859" s="66"/>
      <c r="BQ859" s="55"/>
      <c r="BR859" s="55"/>
      <c r="BS859" s="55"/>
      <c r="BT859" s="55"/>
      <c r="BU859" s="55"/>
      <c r="BV859" s="55"/>
      <c r="BW859" s="55"/>
      <c r="BX859" s="55"/>
    </row>
    <row r="860" ht="24.75" customHeight="1">
      <c r="A860" s="55"/>
      <c r="B860" s="65"/>
      <c r="C860" s="6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5"/>
      <c r="BJ860" s="55"/>
      <c r="BK860" s="55"/>
      <c r="BL860" s="55"/>
      <c r="BM860" s="55"/>
      <c r="BN860" s="66"/>
      <c r="BO860" s="66"/>
      <c r="BP860" s="66"/>
      <c r="BQ860" s="55"/>
      <c r="BR860" s="55"/>
      <c r="BS860" s="55"/>
      <c r="BT860" s="55"/>
      <c r="BU860" s="55"/>
      <c r="BV860" s="55"/>
      <c r="BW860" s="55"/>
      <c r="BX860" s="55"/>
    </row>
    <row r="861" ht="24.75" customHeight="1">
      <c r="A861" s="55"/>
      <c r="B861" s="65"/>
      <c r="C861" s="6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  <c r="AJ861" s="55"/>
      <c r="AK861" s="55"/>
      <c r="AL861" s="55"/>
      <c r="AM861" s="55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66"/>
      <c r="BO861" s="66"/>
      <c r="BP861" s="66"/>
      <c r="BQ861" s="55"/>
      <c r="BR861" s="55"/>
      <c r="BS861" s="55"/>
      <c r="BT861" s="55"/>
      <c r="BU861" s="55"/>
      <c r="BV861" s="55"/>
      <c r="BW861" s="55"/>
      <c r="BX861" s="55"/>
    </row>
    <row r="862" ht="24.75" customHeight="1">
      <c r="A862" s="55"/>
      <c r="B862" s="65"/>
      <c r="C862" s="6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5"/>
      <c r="AJ862" s="55"/>
      <c r="AK862" s="55"/>
      <c r="AL862" s="55"/>
      <c r="AM862" s="55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  <c r="BG862" s="55"/>
      <c r="BH862" s="55"/>
      <c r="BI862" s="55"/>
      <c r="BJ862" s="55"/>
      <c r="BK862" s="55"/>
      <c r="BL862" s="55"/>
      <c r="BM862" s="55"/>
      <c r="BN862" s="66"/>
      <c r="BO862" s="66"/>
      <c r="BP862" s="66"/>
      <c r="BQ862" s="55"/>
      <c r="BR862" s="55"/>
      <c r="BS862" s="55"/>
      <c r="BT862" s="55"/>
      <c r="BU862" s="55"/>
      <c r="BV862" s="55"/>
      <c r="BW862" s="55"/>
      <c r="BX862" s="55"/>
    </row>
    <row r="863" ht="24.75" customHeight="1">
      <c r="A863" s="55"/>
      <c r="B863" s="65"/>
      <c r="C863" s="6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  <c r="AJ863" s="55"/>
      <c r="AK863" s="55"/>
      <c r="AL863" s="55"/>
      <c r="AM863" s="55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  <c r="AX863" s="55"/>
      <c r="AY863" s="55"/>
      <c r="AZ863" s="55"/>
      <c r="BA863" s="55"/>
      <c r="BB863" s="55"/>
      <c r="BC863" s="55"/>
      <c r="BD863" s="55"/>
      <c r="BE863" s="55"/>
      <c r="BF863" s="55"/>
      <c r="BG863" s="55"/>
      <c r="BH863" s="55"/>
      <c r="BI863" s="55"/>
      <c r="BJ863" s="55"/>
      <c r="BK863" s="55"/>
      <c r="BL863" s="55"/>
      <c r="BM863" s="55"/>
      <c r="BN863" s="66"/>
      <c r="BO863" s="66"/>
      <c r="BP863" s="66"/>
      <c r="BQ863" s="55"/>
      <c r="BR863" s="55"/>
      <c r="BS863" s="55"/>
      <c r="BT863" s="55"/>
      <c r="BU863" s="55"/>
      <c r="BV863" s="55"/>
      <c r="BW863" s="55"/>
      <c r="BX863" s="55"/>
    </row>
    <row r="864" ht="24.75" customHeight="1">
      <c r="A864" s="55"/>
      <c r="B864" s="65"/>
      <c r="C864" s="6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5"/>
      <c r="AJ864" s="55"/>
      <c r="AK864" s="55"/>
      <c r="AL864" s="55"/>
      <c r="AM864" s="55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  <c r="BA864" s="55"/>
      <c r="BB864" s="55"/>
      <c r="BC864" s="55"/>
      <c r="BD864" s="55"/>
      <c r="BE864" s="55"/>
      <c r="BF864" s="55"/>
      <c r="BG864" s="55"/>
      <c r="BH864" s="55"/>
      <c r="BI864" s="55"/>
      <c r="BJ864" s="55"/>
      <c r="BK864" s="55"/>
      <c r="BL864" s="55"/>
      <c r="BM864" s="55"/>
      <c r="BN864" s="66"/>
      <c r="BO864" s="66"/>
      <c r="BP864" s="66"/>
      <c r="BQ864" s="55"/>
      <c r="BR864" s="55"/>
      <c r="BS864" s="55"/>
      <c r="BT864" s="55"/>
      <c r="BU864" s="55"/>
      <c r="BV864" s="55"/>
      <c r="BW864" s="55"/>
      <c r="BX864" s="55"/>
    </row>
    <row r="865" ht="24.75" customHeight="1">
      <c r="A865" s="55"/>
      <c r="B865" s="65"/>
      <c r="C865" s="6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5"/>
      <c r="AJ865" s="55"/>
      <c r="AK865" s="55"/>
      <c r="AL865" s="55"/>
      <c r="AM865" s="55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66"/>
      <c r="BO865" s="66"/>
      <c r="BP865" s="66"/>
      <c r="BQ865" s="55"/>
      <c r="BR865" s="55"/>
      <c r="BS865" s="55"/>
      <c r="BT865" s="55"/>
      <c r="BU865" s="55"/>
      <c r="BV865" s="55"/>
      <c r="BW865" s="55"/>
      <c r="BX865" s="55"/>
    </row>
    <row r="866" ht="24.75" customHeight="1">
      <c r="A866" s="55"/>
      <c r="B866" s="65"/>
      <c r="C866" s="6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  <c r="AK866" s="55"/>
      <c r="AL866" s="55"/>
      <c r="AM866" s="55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66"/>
      <c r="BO866" s="66"/>
      <c r="BP866" s="66"/>
      <c r="BQ866" s="55"/>
      <c r="BR866" s="55"/>
      <c r="BS866" s="55"/>
      <c r="BT866" s="55"/>
      <c r="BU866" s="55"/>
      <c r="BV866" s="55"/>
      <c r="BW866" s="55"/>
      <c r="BX866" s="55"/>
    </row>
    <row r="867" ht="24.75" customHeight="1">
      <c r="A867" s="55"/>
      <c r="B867" s="65"/>
      <c r="C867" s="6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5"/>
      <c r="AJ867" s="55"/>
      <c r="AK867" s="55"/>
      <c r="AL867" s="55"/>
      <c r="AM867" s="55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  <c r="BG867" s="55"/>
      <c r="BH867" s="55"/>
      <c r="BI867" s="55"/>
      <c r="BJ867" s="55"/>
      <c r="BK867" s="55"/>
      <c r="BL867" s="55"/>
      <c r="BM867" s="55"/>
      <c r="BN867" s="66"/>
      <c r="BO867" s="66"/>
      <c r="BP867" s="66"/>
      <c r="BQ867" s="55"/>
      <c r="BR867" s="55"/>
      <c r="BS867" s="55"/>
      <c r="BT867" s="55"/>
      <c r="BU867" s="55"/>
      <c r="BV867" s="55"/>
      <c r="BW867" s="55"/>
      <c r="BX867" s="55"/>
    </row>
    <row r="868" ht="24.75" customHeight="1">
      <c r="A868" s="55"/>
      <c r="B868" s="65"/>
      <c r="C868" s="6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  <c r="AK868" s="55"/>
      <c r="AL868" s="55"/>
      <c r="AM868" s="55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66"/>
      <c r="BO868" s="66"/>
      <c r="BP868" s="66"/>
      <c r="BQ868" s="55"/>
      <c r="BR868" s="55"/>
      <c r="BS868" s="55"/>
      <c r="BT868" s="55"/>
      <c r="BU868" s="55"/>
      <c r="BV868" s="55"/>
      <c r="BW868" s="55"/>
      <c r="BX868" s="55"/>
    </row>
    <row r="869" ht="24.75" customHeight="1">
      <c r="A869" s="55"/>
      <c r="B869" s="65"/>
      <c r="C869" s="6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5"/>
      <c r="AJ869" s="55"/>
      <c r="AK869" s="55"/>
      <c r="AL869" s="55"/>
      <c r="AM869" s="55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66"/>
      <c r="BO869" s="66"/>
      <c r="BP869" s="66"/>
      <c r="BQ869" s="55"/>
      <c r="BR869" s="55"/>
      <c r="BS869" s="55"/>
      <c r="BT869" s="55"/>
      <c r="BU869" s="55"/>
      <c r="BV869" s="55"/>
      <c r="BW869" s="55"/>
      <c r="BX869" s="55"/>
    </row>
    <row r="870" ht="24.75" customHeight="1">
      <c r="A870" s="55"/>
      <c r="B870" s="65"/>
      <c r="C870" s="6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5"/>
      <c r="AJ870" s="55"/>
      <c r="AK870" s="55"/>
      <c r="AL870" s="55"/>
      <c r="AM870" s="55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66"/>
      <c r="BO870" s="66"/>
      <c r="BP870" s="66"/>
      <c r="BQ870" s="55"/>
      <c r="BR870" s="55"/>
      <c r="BS870" s="55"/>
      <c r="BT870" s="55"/>
      <c r="BU870" s="55"/>
      <c r="BV870" s="55"/>
      <c r="BW870" s="55"/>
      <c r="BX870" s="55"/>
    </row>
    <row r="871" ht="24.75" customHeight="1">
      <c r="A871" s="55"/>
      <c r="B871" s="65"/>
      <c r="C871" s="6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  <c r="AI871" s="55"/>
      <c r="AJ871" s="55"/>
      <c r="AK871" s="55"/>
      <c r="AL871" s="55"/>
      <c r="AM871" s="55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  <c r="BG871" s="55"/>
      <c r="BH871" s="55"/>
      <c r="BI871" s="55"/>
      <c r="BJ871" s="55"/>
      <c r="BK871" s="55"/>
      <c r="BL871" s="55"/>
      <c r="BM871" s="55"/>
      <c r="BN871" s="66"/>
      <c r="BO871" s="66"/>
      <c r="BP871" s="66"/>
      <c r="BQ871" s="55"/>
      <c r="BR871" s="55"/>
      <c r="BS871" s="55"/>
      <c r="BT871" s="55"/>
      <c r="BU871" s="55"/>
      <c r="BV871" s="55"/>
      <c r="BW871" s="55"/>
      <c r="BX871" s="55"/>
    </row>
    <row r="872" ht="24.75" customHeight="1">
      <c r="A872" s="55"/>
      <c r="B872" s="65"/>
      <c r="C872" s="6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I872" s="55"/>
      <c r="AJ872" s="55"/>
      <c r="AK872" s="55"/>
      <c r="AL872" s="55"/>
      <c r="AM872" s="55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66"/>
      <c r="BO872" s="66"/>
      <c r="BP872" s="66"/>
      <c r="BQ872" s="55"/>
      <c r="BR872" s="55"/>
      <c r="BS872" s="55"/>
      <c r="BT872" s="55"/>
      <c r="BU872" s="55"/>
      <c r="BV872" s="55"/>
      <c r="BW872" s="55"/>
      <c r="BX872" s="55"/>
    </row>
    <row r="873" ht="24.75" customHeight="1">
      <c r="A873" s="55"/>
      <c r="B873" s="65"/>
      <c r="C873" s="6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J873" s="55"/>
      <c r="AK873" s="55"/>
      <c r="AL873" s="55"/>
      <c r="AM873" s="55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  <c r="BA873" s="55"/>
      <c r="BB873" s="55"/>
      <c r="BC873" s="55"/>
      <c r="BD873" s="55"/>
      <c r="BE873" s="55"/>
      <c r="BF873" s="55"/>
      <c r="BG873" s="55"/>
      <c r="BH873" s="55"/>
      <c r="BI873" s="55"/>
      <c r="BJ873" s="55"/>
      <c r="BK873" s="55"/>
      <c r="BL873" s="55"/>
      <c r="BM873" s="55"/>
      <c r="BN873" s="66"/>
      <c r="BO873" s="66"/>
      <c r="BP873" s="66"/>
      <c r="BQ873" s="55"/>
      <c r="BR873" s="55"/>
      <c r="BS873" s="55"/>
      <c r="BT873" s="55"/>
      <c r="BU873" s="55"/>
      <c r="BV873" s="55"/>
      <c r="BW873" s="55"/>
      <c r="BX873" s="55"/>
    </row>
    <row r="874" ht="24.75" customHeight="1">
      <c r="A874" s="55"/>
      <c r="B874" s="65"/>
      <c r="C874" s="6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5"/>
      <c r="AJ874" s="55"/>
      <c r="AK874" s="55"/>
      <c r="AL874" s="55"/>
      <c r="AM874" s="55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  <c r="BA874" s="55"/>
      <c r="BB874" s="55"/>
      <c r="BC874" s="55"/>
      <c r="BD874" s="55"/>
      <c r="BE874" s="55"/>
      <c r="BF874" s="55"/>
      <c r="BG874" s="55"/>
      <c r="BH874" s="55"/>
      <c r="BI874" s="55"/>
      <c r="BJ874" s="55"/>
      <c r="BK874" s="55"/>
      <c r="BL874" s="55"/>
      <c r="BM874" s="55"/>
      <c r="BN874" s="66"/>
      <c r="BO874" s="66"/>
      <c r="BP874" s="66"/>
      <c r="BQ874" s="55"/>
      <c r="BR874" s="55"/>
      <c r="BS874" s="55"/>
      <c r="BT874" s="55"/>
      <c r="BU874" s="55"/>
      <c r="BV874" s="55"/>
      <c r="BW874" s="55"/>
      <c r="BX874" s="55"/>
    </row>
    <row r="875" ht="24.75" customHeight="1">
      <c r="A875" s="55"/>
      <c r="B875" s="65"/>
      <c r="C875" s="6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  <c r="AK875" s="55"/>
      <c r="AL875" s="55"/>
      <c r="AM875" s="55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66"/>
      <c r="BO875" s="66"/>
      <c r="BP875" s="66"/>
      <c r="BQ875" s="55"/>
      <c r="BR875" s="55"/>
      <c r="BS875" s="55"/>
      <c r="BT875" s="55"/>
      <c r="BU875" s="55"/>
      <c r="BV875" s="55"/>
      <c r="BW875" s="55"/>
      <c r="BX875" s="55"/>
    </row>
    <row r="876" ht="24.75" customHeight="1">
      <c r="A876" s="55"/>
      <c r="B876" s="65"/>
      <c r="C876" s="6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5"/>
      <c r="AJ876" s="55"/>
      <c r="AK876" s="55"/>
      <c r="AL876" s="55"/>
      <c r="AM876" s="55"/>
      <c r="AN876" s="55"/>
      <c r="AO876" s="55"/>
      <c r="AP876" s="55"/>
      <c r="AQ876" s="55"/>
      <c r="AR876" s="55"/>
      <c r="AS876" s="55"/>
      <c r="AT876" s="55"/>
      <c r="AU876" s="55"/>
      <c r="AV876" s="55"/>
      <c r="AW876" s="55"/>
      <c r="AX876" s="55"/>
      <c r="AY876" s="55"/>
      <c r="AZ876" s="55"/>
      <c r="BA876" s="55"/>
      <c r="BB876" s="55"/>
      <c r="BC876" s="55"/>
      <c r="BD876" s="55"/>
      <c r="BE876" s="55"/>
      <c r="BF876" s="55"/>
      <c r="BG876" s="55"/>
      <c r="BH876" s="55"/>
      <c r="BI876" s="55"/>
      <c r="BJ876" s="55"/>
      <c r="BK876" s="55"/>
      <c r="BL876" s="55"/>
      <c r="BM876" s="55"/>
      <c r="BN876" s="66"/>
      <c r="BO876" s="66"/>
      <c r="BP876" s="66"/>
      <c r="BQ876" s="55"/>
      <c r="BR876" s="55"/>
      <c r="BS876" s="55"/>
      <c r="BT876" s="55"/>
      <c r="BU876" s="55"/>
      <c r="BV876" s="55"/>
      <c r="BW876" s="55"/>
      <c r="BX876" s="55"/>
    </row>
    <row r="877" ht="24.75" customHeight="1">
      <c r="A877" s="55"/>
      <c r="B877" s="65"/>
      <c r="C877" s="6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  <c r="AK877" s="55"/>
      <c r="AL877" s="55"/>
      <c r="AM877" s="55"/>
      <c r="AN877" s="55"/>
      <c r="AO877" s="55"/>
      <c r="AP877" s="55"/>
      <c r="AQ877" s="55"/>
      <c r="AR877" s="55"/>
      <c r="AS877" s="55"/>
      <c r="AT877" s="55"/>
      <c r="AU877" s="55"/>
      <c r="AV877" s="55"/>
      <c r="AW877" s="55"/>
      <c r="AX877" s="55"/>
      <c r="AY877" s="55"/>
      <c r="AZ877" s="55"/>
      <c r="BA877" s="55"/>
      <c r="BB877" s="55"/>
      <c r="BC877" s="55"/>
      <c r="BD877" s="55"/>
      <c r="BE877" s="55"/>
      <c r="BF877" s="55"/>
      <c r="BG877" s="55"/>
      <c r="BH877" s="55"/>
      <c r="BI877" s="55"/>
      <c r="BJ877" s="55"/>
      <c r="BK877" s="55"/>
      <c r="BL877" s="55"/>
      <c r="BM877" s="55"/>
      <c r="BN877" s="66"/>
      <c r="BO877" s="66"/>
      <c r="BP877" s="66"/>
      <c r="BQ877" s="55"/>
      <c r="BR877" s="55"/>
      <c r="BS877" s="55"/>
      <c r="BT877" s="55"/>
      <c r="BU877" s="55"/>
      <c r="BV877" s="55"/>
      <c r="BW877" s="55"/>
      <c r="BX877" s="55"/>
    </row>
    <row r="878" ht="24.75" customHeight="1">
      <c r="A878" s="55"/>
      <c r="B878" s="65"/>
      <c r="C878" s="6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  <c r="AK878" s="55"/>
      <c r="AL878" s="55"/>
      <c r="AM878" s="55"/>
      <c r="AN878" s="55"/>
      <c r="AO878" s="55"/>
      <c r="AP878" s="55"/>
      <c r="AQ878" s="55"/>
      <c r="AR878" s="55"/>
      <c r="AS878" s="55"/>
      <c r="AT878" s="55"/>
      <c r="AU878" s="55"/>
      <c r="AV878" s="55"/>
      <c r="AW878" s="55"/>
      <c r="AX878" s="55"/>
      <c r="AY878" s="55"/>
      <c r="AZ878" s="55"/>
      <c r="BA878" s="55"/>
      <c r="BB878" s="55"/>
      <c r="BC878" s="55"/>
      <c r="BD878" s="55"/>
      <c r="BE878" s="55"/>
      <c r="BF878" s="55"/>
      <c r="BG878" s="55"/>
      <c r="BH878" s="55"/>
      <c r="BI878" s="55"/>
      <c r="BJ878" s="55"/>
      <c r="BK878" s="55"/>
      <c r="BL878" s="55"/>
      <c r="BM878" s="55"/>
      <c r="BN878" s="66"/>
      <c r="BO878" s="66"/>
      <c r="BP878" s="66"/>
      <c r="BQ878" s="55"/>
      <c r="BR878" s="55"/>
      <c r="BS878" s="55"/>
      <c r="BT878" s="55"/>
      <c r="BU878" s="55"/>
      <c r="BV878" s="55"/>
      <c r="BW878" s="55"/>
      <c r="BX878" s="55"/>
    </row>
    <row r="879" ht="24.75" customHeight="1">
      <c r="A879" s="55"/>
      <c r="B879" s="65"/>
      <c r="C879" s="6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  <c r="AK879" s="55"/>
      <c r="AL879" s="55"/>
      <c r="AM879" s="55"/>
      <c r="AN879" s="55"/>
      <c r="AO879" s="55"/>
      <c r="AP879" s="55"/>
      <c r="AQ879" s="55"/>
      <c r="AR879" s="55"/>
      <c r="AS879" s="55"/>
      <c r="AT879" s="55"/>
      <c r="AU879" s="55"/>
      <c r="AV879" s="55"/>
      <c r="AW879" s="55"/>
      <c r="AX879" s="55"/>
      <c r="AY879" s="55"/>
      <c r="AZ879" s="55"/>
      <c r="BA879" s="55"/>
      <c r="BB879" s="55"/>
      <c r="BC879" s="55"/>
      <c r="BD879" s="55"/>
      <c r="BE879" s="55"/>
      <c r="BF879" s="55"/>
      <c r="BG879" s="55"/>
      <c r="BH879" s="55"/>
      <c r="BI879" s="55"/>
      <c r="BJ879" s="55"/>
      <c r="BK879" s="55"/>
      <c r="BL879" s="55"/>
      <c r="BM879" s="55"/>
      <c r="BN879" s="66"/>
      <c r="BO879" s="66"/>
      <c r="BP879" s="66"/>
      <c r="BQ879" s="55"/>
      <c r="BR879" s="55"/>
      <c r="BS879" s="55"/>
      <c r="BT879" s="55"/>
      <c r="BU879" s="55"/>
      <c r="BV879" s="55"/>
      <c r="BW879" s="55"/>
      <c r="BX879" s="55"/>
    </row>
    <row r="880" ht="24.75" customHeight="1">
      <c r="A880" s="55"/>
      <c r="B880" s="65"/>
      <c r="C880" s="6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5"/>
      <c r="AJ880" s="55"/>
      <c r="AK880" s="55"/>
      <c r="AL880" s="55"/>
      <c r="AM880" s="55"/>
      <c r="AN880" s="55"/>
      <c r="AO880" s="55"/>
      <c r="AP880" s="55"/>
      <c r="AQ880" s="55"/>
      <c r="AR880" s="55"/>
      <c r="AS880" s="55"/>
      <c r="AT880" s="55"/>
      <c r="AU880" s="55"/>
      <c r="AV880" s="55"/>
      <c r="AW880" s="55"/>
      <c r="AX880" s="55"/>
      <c r="AY880" s="55"/>
      <c r="AZ880" s="55"/>
      <c r="BA880" s="55"/>
      <c r="BB880" s="55"/>
      <c r="BC880" s="55"/>
      <c r="BD880" s="55"/>
      <c r="BE880" s="55"/>
      <c r="BF880" s="55"/>
      <c r="BG880" s="55"/>
      <c r="BH880" s="55"/>
      <c r="BI880" s="55"/>
      <c r="BJ880" s="55"/>
      <c r="BK880" s="55"/>
      <c r="BL880" s="55"/>
      <c r="BM880" s="55"/>
      <c r="BN880" s="66"/>
      <c r="BO880" s="66"/>
      <c r="BP880" s="66"/>
      <c r="BQ880" s="55"/>
      <c r="BR880" s="55"/>
      <c r="BS880" s="55"/>
      <c r="BT880" s="55"/>
      <c r="BU880" s="55"/>
      <c r="BV880" s="55"/>
      <c r="BW880" s="55"/>
      <c r="BX880" s="55"/>
    </row>
    <row r="881" ht="24.75" customHeight="1">
      <c r="A881" s="55"/>
      <c r="B881" s="65"/>
      <c r="C881" s="6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  <c r="AI881" s="55"/>
      <c r="AJ881" s="55"/>
      <c r="AK881" s="55"/>
      <c r="AL881" s="55"/>
      <c r="AM881" s="55"/>
      <c r="AN881" s="55"/>
      <c r="AO881" s="55"/>
      <c r="AP881" s="55"/>
      <c r="AQ881" s="55"/>
      <c r="AR881" s="55"/>
      <c r="AS881" s="55"/>
      <c r="AT881" s="55"/>
      <c r="AU881" s="55"/>
      <c r="AV881" s="55"/>
      <c r="AW881" s="55"/>
      <c r="AX881" s="55"/>
      <c r="AY881" s="55"/>
      <c r="AZ881" s="55"/>
      <c r="BA881" s="55"/>
      <c r="BB881" s="55"/>
      <c r="BC881" s="55"/>
      <c r="BD881" s="55"/>
      <c r="BE881" s="55"/>
      <c r="BF881" s="55"/>
      <c r="BG881" s="55"/>
      <c r="BH881" s="55"/>
      <c r="BI881" s="55"/>
      <c r="BJ881" s="55"/>
      <c r="BK881" s="55"/>
      <c r="BL881" s="55"/>
      <c r="BM881" s="55"/>
      <c r="BN881" s="66"/>
      <c r="BO881" s="66"/>
      <c r="BP881" s="66"/>
      <c r="BQ881" s="55"/>
      <c r="BR881" s="55"/>
      <c r="BS881" s="55"/>
      <c r="BT881" s="55"/>
      <c r="BU881" s="55"/>
      <c r="BV881" s="55"/>
      <c r="BW881" s="55"/>
      <c r="BX881" s="55"/>
    </row>
    <row r="882" ht="24.75" customHeight="1">
      <c r="A882" s="55"/>
      <c r="B882" s="65"/>
      <c r="C882" s="6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I882" s="55"/>
      <c r="AJ882" s="55"/>
      <c r="AK882" s="55"/>
      <c r="AL882" s="55"/>
      <c r="AM882" s="55"/>
      <c r="AN882" s="55"/>
      <c r="AO882" s="55"/>
      <c r="AP882" s="55"/>
      <c r="AQ882" s="55"/>
      <c r="AR882" s="55"/>
      <c r="AS882" s="55"/>
      <c r="AT882" s="55"/>
      <c r="AU882" s="55"/>
      <c r="AV882" s="55"/>
      <c r="AW882" s="55"/>
      <c r="AX882" s="55"/>
      <c r="AY882" s="55"/>
      <c r="AZ882" s="55"/>
      <c r="BA882" s="55"/>
      <c r="BB882" s="55"/>
      <c r="BC882" s="55"/>
      <c r="BD882" s="55"/>
      <c r="BE882" s="55"/>
      <c r="BF882" s="55"/>
      <c r="BG882" s="55"/>
      <c r="BH882" s="55"/>
      <c r="BI882" s="55"/>
      <c r="BJ882" s="55"/>
      <c r="BK882" s="55"/>
      <c r="BL882" s="55"/>
      <c r="BM882" s="55"/>
      <c r="BN882" s="66"/>
      <c r="BO882" s="66"/>
      <c r="BP882" s="66"/>
      <c r="BQ882" s="55"/>
      <c r="BR882" s="55"/>
      <c r="BS882" s="55"/>
      <c r="BT882" s="55"/>
      <c r="BU882" s="55"/>
      <c r="BV882" s="55"/>
      <c r="BW882" s="55"/>
      <c r="BX882" s="55"/>
    </row>
    <row r="883" ht="24.75" customHeight="1">
      <c r="A883" s="55"/>
      <c r="B883" s="65"/>
      <c r="C883" s="6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I883" s="55"/>
      <c r="AJ883" s="55"/>
      <c r="AK883" s="55"/>
      <c r="AL883" s="55"/>
      <c r="AM883" s="55"/>
      <c r="AN883" s="55"/>
      <c r="AO883" s="55"/>
      <c r="AP883" s="55"/>
      <c r="AQ883" s="55"/>
      <c r="AR883" s="55"/>
      <c r="AS883" s="55"/>
      <c r="AT883" s="55"/>
      <c r="AU883" s="55"/>
      <c r="AV883" s="55"/>
      <c r="AW883" s="55"/>
      <c r="AX883" s="55"/>
      <c r="AY883" s="55"/>
      <c r="AZ883" s="55"/>
      <c r="BA883" s="55"/>
      <c r="BB883" s="55"/>
      <c r="BC883" s="55"/>
      <c r="BD883" s="55"/>
      <c r="BE883" s="55"/>
      <c r="BF883" s="55"/>
      <c r="BG883" s="55"/>
      <c r="BH883" s="55"/>
      <c r="BI883" s="55"/>
      <c r="BJ883" s="55"/>
      <c r="BK883" s="55"/>
      <c r="BL883" s="55"/>
      <c r="BM883" s="55"/>
      <c r="BN883" s="66"/>
      <c r="BO883" s="66"/>
      <c r="BP883" s="66"/>
      <c r="BQ883" s="55"/>
      <c r="BR883" s="55"/>
      <c r="BS883" s="55"/>
      <c r="BT883" s="55"/>
      <c r="BU883" s="55"/>
      <c r="BV883" s="55"/>
      <c r="BW883" s="55"/>
      <c r="BX883" s="55"/>
    </row>
    <row r="884" ht="24.75" customHeight="1">
      <c r="A884" s="55"/>
      <c r="B884" s="65"/>
      <c r="C884" s="6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I884" s="55"/>
      <c r="AJ884" s="55"/>
      <c r="AK884" s="55"/>
      <c r="AL884" s="55"/>
      <c r="AM884" s="55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  <c r="BA884" s="55"/>
      <c r="BB884" s="55"/>
      <c r="BC884" s="55"/>
      <c r="BD884" s="55"/>
      <c r="BE884" s="55"/>
      <c r="BF884" s="55"/>
      <c r="BG884" s="55"/>
      <c r="BH884" s="55"/>
      <c r="BI884" s="55"/>
      <c r="BJ884" s="55"/>
      <c r="BK884" s="55"/>
      <c r="BL884" s="55"/>
      <c r="BM884" s="55"/>
      <c r="BN884" s="66"/>
      <c r="BO884" s="66"/>
      <c r="BP884" s="66"/>
      <c r="BQ884" s="55"/>
      <c r="BR884" s="55"/>
      <c r="BS884" s="55"/>
      <c r="BT884" s="55"/>
      <c r="BU884" s="55"/>
      <c r="BV884" s="55"/>
      <c r="BW884" s="55"/>
      <c r="BX884" s="55"/>
    </row>
    <row r="885" ht="24.75" customHeight="1">
      <c r="A885" s="55"/>
      <c r="B885" s="65"/>
      <c r="C885" s="6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5"/>
      <c r="AJ885" s="55"/>
      <c r="AK885" s="55"/>
      <c r="AL885" s="55"/>
      <c r="AM885" s="55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  <c r="AX885" s="55"/>
      <c r="AY885" s="55"/>
      <c r="AZ885" s="55"/>
      <c r="BA885" s="55"/>
      <c r="BB885" s="55"/>
      <c r="BC885" s="55"/>
      <c r="BD885" s="55"/>
      <c r="BE885" s="55"/>
      <c r="BF885" s="55"/>
      <c r="BG885" s="55"/>
      <c r="BH885" s="55"/>
      <c r="BI885" s="55"/>
      <c r="BJ885" s="55"/>
      <c r="BK885" s="55"/>
      <c r="BL885" s="55"/>
      <c r="BM885" s="55"/>
      <c r="BN885" s="66"/>
      <c r="BO885" s="66"/>
      <c r="BP885" s="66"/>
      <c r="BQ885" s="55"/>
      <c r="BR885" s="55"/>
      <c r="BS885" s="55"/>
      <c r="BT885" s="55"/>
      <c r="BU885" s="55"/>
      <c r="BV885" s="55"/>
      <c r="BW885" s="55"/>
      <c r="BX885" s="55"/>
    </row>
    <row r="886" ht="24.75" customHeight="1">
      <c r="A886" s="55"/>
      <c r="B886" s="65"/>
      <c r="C886" s="6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5"/>
      <c r="AJ886" s="55"/>
      <c r="AK886" s="55"/>
      <c r="AL886" s="55"/>
      <c r="AM886" s="55"/>
      <c r="AN886" s="55"/>
      <c r="AO886" s="55"/>
      <c r="AP886" s="55"/>
      <c r="AQ886" s="55"/>
      <c r="AR886" s="55"/>
      <c r="AS886" s="55"/>
      <c r="AT886" s="55"/>
      <c r="AU886" s="55"/>
      <c r="AV886" s="55"/>
      <c r="AW886" s="55"/>
      <c r="AX886" s="55"/>
      <c r="AY886" s="55"/>
      <c r="AZ886" s="55"/>
      <c r="BA886" s="55"/>
      <c r="BB886" s="55"/>
      <c r="BC886" s="55"/>
      <c r="BD886" s="55"/>
      <c r="BE886" s="55"/>
      <c r="BF886" s="55"/>
      <c r="BG886" s="55"/>
      <c r="BH886" s="55"/>
      <c r="BI886" s="55"/>
      <c r="BJ886" s="55"/>
      <c r="BK886" s="55"/>
      <c r="BL886" s="55"/>
      <c r="BM886" s="55"/>
      <c r="BN886" s="66"/>
      <c r="BO886" s="66"/>
      <c r="BP886" s="66"/>
      <c r="BQ886" s="55"/>
      <c r="BR886" s="55"/>
      <c r="BS886" s="55"/>
      <c r="BT886" s="55"/>
      <c r="BU886" s="55"/>
      <c r="BV886" s="55"/>
      <c r="BW886" s="55"/>
      <c r="BX886" s="55"/>
    </row>
    <row r="887" ht="24.75" customHeight="1">
      <c r="A887" s="55"/>
      <c r="B887" s="65"/>
      <c r="C887" s="6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5"/>
      <c r="AJ887" s="55"/>
      <c r="AK887" s="55"/>
      <c r="AL887" s="55"/>
      <c r="AM887" s="55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  <c r="BA887" s="55"/>
      <c r="BB887" s="55"/>
      <c r="BC887" s="55"/>
      <c r="BD887" s="55"/>
      <c r="BE887" s="55"/>
      <c r="BF887" s="55"/>
      <c r="BG887" s="55"/>
      <c r="BH887" s="55"/>
      <c r="BI887" s="55"/>
      <c r="BJ887" s="55"/>
      <c r="BK887" s="55"/>
      <c r="BL887" s="55"/>
      <c r="BM887" s="55"/>
      <c r="BN887" s="66"/>
      <c r="BO887" s="66"/>
      <c r="BP887" s="66"/>
      <c r="BQ887" s="55"/>
      <c r="BR887" s="55"/>
      <c r="BS887" s="55"/>
      <c r="BT887" s="55"/>
      <c r="BU887" s="55"/>
      <c r="BV887" s="55"/>
      <c r="BW887" s="55"/>
      <c r="BX887" s="55"/>
    </row>
    <row r="888" ht="24.75" customHeight="1">
      <c r="A888" s="55"/>
      <c r="B888" s="65"/>
      <c r="C888" s="6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5"/>
      <c r="AJ888" s="55"/>
      <c r="AK888" s="55"/>
      <c r="AL888" s="55"/>
      <c r="AM888" s="55"/>
      <c r="AN888" s="55"/>
      <c r="AO888" s="55"/>
      <c r="AP888" s="55"/>
      <c r="AQ888" s="55"/>
      <c r="AR888" s="55"/>
      <c r="AS888" s="55"/>
      <c r="AT888" s="55"/>
      <c r="AU888" s="55"/>
      <c r="AV888" s="55"/>
      <c r="AW888" s="55"/>
      <c r="AX888" s="55"/>
      <c r="AY888" s="55"/>
      <c r="AZ888" s="55"/>
      <c r="BA888" s="55"/>
      <c r="BB888" s="55"/>
      <c r="BC888" s="55"/>
      <c r="BD888" s="55"/>
      <c r="BE888" s="55"/>
      <c r="BF888" s="55"/>
      <c r="BG888" s="55"/>
      <c r="BH888" s="55"/>
      <c r="BI888" s="55"/>
      <c r="BJ888" s="55"/>
      <c r="BK888" s="55"/>
      <c r="BL888" s="55"/>
      <c r="BM888" s="55"/>
      <c r="BN888" s="66"/>
      <c r="BO888" s="66"/>
      <c r="BP888" s="66"/>
      <c r="BQ888" s="55"/>
      <c r="BR888" s="55"/>
      <c r="BS888" s="55"/>
      <c r="BT888" s="55"/>
      <c r="BU888" s="55"/>
      <c r="BV888" s="55"/>
      <c r="BW888" s="55"/>
      <c r="BX888" s="55"/>
    </row>
    <row r="889" ht="24.75" customHeight="1">
      <c r="A889" s="55"/>
      <c r="B889" s="65"/>
      <c r="C889" s="6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I889" s="55"/>
      <c r="AJ889" s="55"/>
      <c r="AK889" s="55"/>
      <c r="AL889" s="55"/>
      <c r="AM889" s="55"/>
      <c r="AN889" s="55"/>
      <c r="AO889" s="55"/>
      <c r="AP889" s="55"/>
      <c r="AQ889" s="55"/>
      <c r="AR889" s="55"/>
      <c r="AS889" s="55"/>
      <c r="AT889" s="55"/>
      <c r="AU889" s="55"/>
      <c r="AV889" s="55"/>
      <c r="AW889" s="55"/>
      <c r="AX889" s="55"/>
      <c r="AY889" s="55"/>
      <c r="AZ889" s="55"/>
      <c r="BA889" s="55"/>
      <c r="BB889" s="55"/>
      <c r="BC889" s="55"/>
      <c r="BD889" s="55"/>
      <c r="BE889" s="55"/>
      <c r="BF889" s="55"/>
      <c r="BG889" s="55"/>
      <c r="BH889" s="55"/>
      <c r="BI889" s="55"/>
      <c r="BJ889" s="55"/>
      <c r="BK889" s="55"/>
      <c r="BL889" s="55"/>
      <c r="BM889" s="55"/>
      <c r="BN889" s="66"/>
      <c r="BO889" s="66"/>
      <c r="BP889" s="66"/>
      <c r="BQ889" s="55"/>
      <c r="BR889" s="55"/>
      <c r="BS889" s="55"/>
      <c r="BT889" s="55"/>
      <c r="BU889" s="55"/>
      <c r="BV889" s="55"/>
      <c r="BW889" s="55"/>
      <c r="BX889" s="55"/>
    </row>
    <row r="890" ht="24.75" customHeight="1">
      <c r="A890" s="55"/>
      <c r="B890" s="65"/>
      <c r="C890" s="6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  <c r="AJ890" s="55"/>
      <c r="AK890" s="55"/>
      <c r="AL890" s="55"/>
      <c r="AM890" s="55"/>
      <c r="AN890" s="55"/>
      <c r="AO890" s="55"/>
      <c r="AP890" s="55"/>
      <c r="AQ890" s="55"/>
      <c r="AR890" s="55"/>
      <c r="AS890" s="55"/>
      <c r="AT890" s="55"/>
      <c r="AU890" s="55"/>
      <c r="AV890" s="55"/>
      <c r="AW890" s="55"/>
      <c r="AX890" s="55"/>
      <c r="AY890" s="55"/>
      <c r="AZ890" s="55"/>
      <c r="BA890" s="55"/>
      <c r="BB890" s="55"/>
      <c r="BC890" s="55"/>
      <c r="BD890" s="55"/>
      <c r="BE890" s="55"/>
      <c r="BF890" s="55"/>
      <c r="BG890" s="55"/>
      <c r="BH890" s="55"/>
      <c r="BI890" s="55"/>
      <c r="BJ890" s="55"/>
      <c r="BK890" s="55"/>
      <c r="BL890" s="55"/>
      <c r="BM890" s="55"/>
      <c r="BN890" s="66"/>
      <c r="BO890" s="66"/>
      <c r="BP890" s="66"/>
      <c r="BQ890" s="55"/>
      <c r="BR890" s="55"/>
      <c r="BS890" s="55"/>
      <c r="BT890" s="55"/>
      <c r="BU890" s="55"/>
      <c r="BV890" s="55"/>
      <c r="BW890" s="55"/>
      <c r="BX890" s="55"/>
    </row>
    <row r="891" ht="24.75" customHeight="1">
      <c r="A891" s="55"/>
      <c r="B891" s="65"/>
      <c r="C891" s="6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5"/>
      <c r="AJ891" s="55"/>
      <c r="AK891" s="55"/>
      <c r="AL891" s="55"/>
      <c r="AM891" s="55"/>
      <c r="AN891" s="55"/>
      <c r="AO891" s="55"/>
      <c r="AP891" s="55"/>
      <c r="AQ891" s="55"/>
      <c r="AR891" s="55"/>
      <c r="AS891" s="55"/>
      <c r="AT891" s="55"/>
      <c r="AU891" s="55"/>
      <c r="AV891" s="55"/>
      <c r="AW891" s="55"/>
      <c r="AX891" s="55"/>
      <c r="AY891" s="55"/>
      <c r="AZ891" s="55"/>
      <c r="BA891" s="55"/>
      <c r="BB891" s="55"/>
      <c r="BC891" s="55"/>
      <c r="BD891" s="55"/>
      <c r="BE891" s="55"/>
      <c r="BF891" s="55"/>
      <c r="BG891" s="55"/>
      <c r="BH891" s="55"/>
      <c r="BI891" s="55"/>
      <c r="BJ891" s="55"/>
      <c r="BK891" s="55"/>
      <c r="BL891" s="55"/>
      <c r="BM891" s="55"/>
      <c r="BN891" s="66"/>
      <c r="BO891" s="66"/>
      <c r="BP891" s="66"/>
      <c r="BQ891" s="55"/>
      <c r="BR891" s="55"/>
      <c r="BS891" s="55"/>
      <c r="BT891" s="55"/>
      <c r="BU891" s="55"/>
      <c r="BV891" s="55"/>
      <c r="BW891" s="55"/>
      <c r="BX891" s="55"/>
    </row>
    <row r="892" ht="24.75" customHeight="1">
      <c r="A892" s="55"/>
      <c r="B892" s="65"/>
      <c r="C892" s="6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I892" s="55"/>
      <c r="AJ892" s="55"/>
      <c r="AK892" s="55"/>
      <c r="AL892" s="55"/>
      <c r="AM892" s="55"/>
      <c r="AN892" s="55"/>
      <c r="AO892" s="55"/>
      <c r="AP892" s="55"/>
      <c r="AQ892" s="55"/>
      <c r="AR892" s="55"/>
      <c r="AS892" s="55"/>
      <c r="AT892" s="55"/>
      <c r="AU892" s="55"/>
      <c r="AV892" s="55"/>
      <c r="AW892" s="55"/>
      <c r="AX892" s="55"/>
      <c r="AY892" s="55"/>
      <c r="AZ892" s="55"/>
      <c r="BA892" s="55"/>
      <c r="BB892" s="55"/>
      <c r="BC892" s="55"/>
      <c r="BD892" s="55"/>
      <c r="BE892" s="55"/>
      <c r="BF892" s="55"/>
      <c r="BG892" s="55"/>
      <c r="BH892" s="55"/>
      <c r="BI892" s="55"/>
      <c r="BJ892" s="55"/>
      <c r="BK892" s="55"/>
      <c r="BL892" s="55"/>
      <c r="BM892" s="55"/>
      <c r="BN892" s="66"/>
      <c r="BO892" s="66"/>
      <c r="BP892" s="66"/>
      <c r="BQ892" s="55"/>
      <c r="BR892" s="55"/>
      <c r="BS892" s="55"/>
      <c r="BT892" s="55"/>
      <c r="BU892" s="55"/>
      <c r="BV892" s="55"/>
      <c r="BW892" s="55"/>
      <c r="BX892" s="55"/>
    </row>
    <row r="893" ht="24.75" customHeight="1">
      <c r="A893" s="55"/>
      <c r="B893" s="65"/>
      <c r="C893" s="6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I893" s="55"/>
      <c r="AJ893" s="55"/>
      <c r="AK893" s="55"/>
      <c r="AL893" s="55"/>
      <c r="AM893" s="55"/>
      <c r="AN893" s="55"/>
      <c r="AO893" s="55"/>
      <c r="AP893" s="55"/>
      <c r="AQ893" s="55"/>
      <c r="AR893" s="55"/>
      <c r="AS893" s="55"/>
      <c r="AT893" s="55"/>
      <c r="AU893" s="55"/>
      <c r="AV893" s="55"/>
      <c r="AW893" s="55"/>
      <c r="AX893" s="55"/>
      <c r="AY893" s="55"/>
      <c r="AZ893" s="55"/>
      <c r="BA893" s="55"/>
      <c r="BB893" s="55"/>
      <c r="BC893" s="55"/>
      <c r="BD893" s="55"/>
      <c r="BE893" s="55"/>
      <c r="BF893" s="55"/>
      <c r="BG893" s="55"/>
      <c r="BH893" s="55"/>
      <c r="BI893" s="55"/>
      <c r="BJ893" s="55"/>
      <c r="BK893" s="55"/>
      <c r="BL893" s="55"/>
      <c r="BM893" s="55"/>
      <c r="BN893" s="66"/>
      <c r="BO893" s="66"/>
      <c r="BP893" s="66"/>
      <c r="BQ893" s="55"/>
      <c r="BR893" s="55"/>
      <c r="BS893" s="55"/>
      <c r="BT893" s="55"/>
      <c r="BU893" s="55"/>
      <c r="BV893" s="55"/>
      <c r="BW893" s="55"/>
      <c r="BX893" s="55"/>
    </row>
    <row r="894" ht="24.75" customHeight="1">
      <c r="A894" s="55"/>
      <c r="B894" s="65"/>
      <c r="C894" s="6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  <c r="AJ894" s="55"/>
      <c r="AK894" s="55"/>
      <c r="AL894" s="55"/>
      <c r="AM894" s="55"/>
      <c r="AN894" s="55"/>
      <c r="AO894" s="55"/>
      <c r="AP894" s="55"/>
      <c r="AQ894" s="55"/>
      <c r="AR894" s="55"/>
      <c r="AS894" s="55"/>
      <c r="AT894" s="55"/>
      <c r="AU894" s="55"/>
      <c r="AV894" s="55"/>
      <c r="AW894" s="55"/>
      <c r="AX894" s="55"/>
      <c r="AY894" s="55"/>
      <c r="AZ894" s="55"/>
      <c r="BA894" s="55"/>
      <c r="BB894" s="55"/>
      <c r="BC894" s="55"/>
      <c r="BD894" s="55"/>
      <c r="BE894" s="55"/>
      <c r="BF894" s="55"/>
      <c r="BG894" s="55"/>
      <c r="BH894" s="55"/>
      <c r="BI894" s="55"/>
      <c r="BJ894" s="55"/>
      <c r="BK894" s="55"/>
      <c r="BL894" s="55"/>
      <c r="BM894" s="55"/>
      <c r="BN894" s="66"/>
      <c r="BO894" s="66"/>
      <c r="BP894" s="66"/>
      <c r="BQ894" s="55"/>
      <c r="BR894" s="55"/>
      <c r="BS894" s="55"/>
      <c r="BT894" s="55"/>
      <c r="BU894" s="55"/>
      <c r="BV894" s="55"/>
      <c r="BW894" s="55"/>
      <c r="BX894" s="55"/>
    </row>
    <row r="895" ht="24.75" customHeight="1">
      <c r="A895" s="55"/>
      <c r="B895" s="65"/>
      <c r="C895" s="6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  <c r="AI895" s="55"/>
      <c r="AJ895" s="55"/>
      <c r="AK895" s="55"/>
      <c r="AL895" s="55"/>
      <c r="AM895" s="55"/>
      <c r="AN895" s="55"/>
      <c r="AO895" s="55"/>
      <c r="AP895" s="55"/>
      <c r="AQ895" s="55"/>
      <c r="AR895" s="55"/>
      <c r="AS895" s="55"/>
      <c r="AT895" s="55"/>
      <c r="AU895" s="55"/>
      <c r="AV895" s="55"/>
      <c r="AW895" s="55"/>
      <c r="AX895" s="55"/>
      <c r="AY895" s="55"/>
      <c r="AZ895" s="55"/>
      <c r="BA895" s="55"/>
      <c r="BB895" s="55"/>
      <c r="BC895" s="55"/>
      <c r="BD895" s="55"/>
      <c r="BE895" s="55"/>
      <c r="BF895" s="55"/>
      <c r="BG895" s="55"/>
      <c r="BH895" s="55"/>
      <c r="BI895" s="55"/>
      <c r="BJ895" s="55"/>
      <c r="BK895" s="55"/>
      <c r="BL895" s="55"/>
      <c r="BM895" s="55"/>
      <c r="BN895" s="66"/>
      <c r="BO895" s="66"/>
      <c r="BP895" s="66"/>
      <c r="BQ895" s="55"/>
      <c r="BR895" s="55"/>
      <c r="BS895" s="55"/>
      <c r="BT895" s="55"/>
      <c r="BU895" s="55"/>
      <c r="BV895" s="55"/>
      <c r="BW895" s="55"/>
      <c r="BX895" s="55"/>
    </row>
    <row r="896" ht="24.75" customHeight="1">
      <c r="A896" s="55"/>
      <c r="B896" s="65"/>
      <c r="C896" s="6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I896" s="55"/>
      <c r="AJ896" s="55"/>
      <c r="AK896" s="55"/>
      <c r="AL896" s="55"/>
      <c r="AM896" s="55"/>
      <c r="AN896" s="55"/>
      <c r="AO896" s="55"/>
      <c r="AP896" s="55"/>
      <c r="AQ896" s="55"/>
      <c r="AR896" s="55"/>
      <c r="AS896" s="55"/>
      <c r="AT896" s="55"/>
      <c r="AU896" s="55"/>
      <c r="AV896" s="55"/>
      <c r="AW896" s="55"/>
      <c r="AX896" s="55"/>
      <c r="AY896" s="55"/>
      <c r="AZ896" s="55"/>
      <c r="BA896" s="55"/>
      <c r="BB896" s="55"/>
      <c r="BC896" s="55"/>
      <c r="BD896" s="55"/>
      <c r="BE896" s="55"/>
      <c r="BF896" s="55"/>
      <c r="BG896" s="55"/>
      <c r="BH896" s="55"/>
      <c r="BI896" s="55"/>
      <c r="BJ896" s="55"/>
      <c r="BK896" s="55"/>
      <c r="BL896" s="55"/>
      <c r="BM896" s="55"/>
      <c r="BN896" s="66"/>
      <c r="BO896" s="66"/>
      <c r="BP896" s="66"/>
      <c r="BQ896" s="55"/>
      <c r="BR896" s="55"/>
      <c r="BS896" s="55"/>
      <c r="BT896" s="55"/>
      <c r="BU896" s="55"/>
      <c r="BV896" s="55"/>
      <c r="BW896" s="55"/>
      <c r="BX896" s="55"/>
    </row>
    <row r="897" ht="24.75" customHeight="1">
      <c r="A897" s="55"/>
      <c r="B897" s="65"/>
      <c r="C897" s="6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  <c r="AI897" s="55"/>
      <c r="AJ897" s="55"/>
      <c r="AK897" s="55"/>
      <c r="AL897" s="55"/>
      <c r="AM897" s="55"/>
      <c r="AN897" s="55"/>
      <c r="AO897" s="55"/>
      <c r="AP897" s="55"/>
      <c r="AQ897" s="55"/>
      <c r="AR897" s="55"/>
      <c r="AS897" s="55"/>
      <c r="AT897" s="55"/>
      <c r="AU897" s="55"/>
      <c r="AV897" s="55"/>
      <c r="AW897" s="55"/>
      <c r="AX897" s="55"/>
      <c r="AY897" s="55"/>
      <c r="AZ897" s="55"/>
      <c r="BA897" s="55"/>
      <c r="BB897" s="55"/>
      <c r="BC897" s="55"/>
      <c r="BD897" s="55"/>
      <c r="BE897" s="55"/>
      <c r="BF897" s="55"/>
      <c r="BG897" s="55"/>
      <c r="BH897" s="55"/>
      <c r="BI897" s="55"/>
      <c r="BJ897" s="55"/>
      <c r="BK897" s="55"/>
      <c r="BL897" s="55"/>
      <c r="BM897" s="55"/>
      <c r="BN897" s="66"/>
      <c r="BO897" s="66"/>
      <c r="BP897" s="66"/>
      <c r="BQ897" s="55"/>
      <c r="BR897" s="55"/>
      <c r="BS897" s="55"/>
      <c r="BT897" s="55"/>
      <c r="BU897" s="55"/>
      <c r="BV897" s="55"/>
      <c r="BW897" s="55"/>
      <c r="BX897" s="55"/>
    </row>
    <row r="898" ht="24.75" customHeight="1">
      <c r="A898" s="55"/>
      <c r="B898" s="65"/>
      <c r="C898" s="6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I898" s="55"/>
      <c r="AJ898" s="55"/>
      <c r="AK898" s="55"/>
      <c r="AL898" s="55"/>
      <c r="AM898" s="55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  <c r="AX898" s="55"/>
      <c r="AY898" s="55"/>
      <c r="AZ898" s="55"/>
      <c r="BA898" s="55"/>
      <c r="BB898" s="55"/>
      <c r="BC898" s="55"/>
      <c r="BD898" s="55"/>
      <c r="BE898" s="55"/>
      <c r="BF898" s="55"/>
      <c r="BG898" s="55"/>
      <c r="BH898" s="55"/>
      <c r="BI898" s="55"/>
      <c r="BJ898" s="55"/>
      <c r="BK898" s="55"/>
      <c r="BL898" s="55"/>
      <c r="BM898" s="55"/>
      <c r="BN898" s="66"/>
      <c r="BO898" s="66"/>
      <c r="BP898" s="66"/>
      <c r="BQ898" s="55"/>
      <c r="BR898" s="55"/>
      <c r="BS898" s="55"/>
      <c r="BT898" s="55"/>
      <c r="BU898" s="55"/>
      <c r="BV898" s="55"/>
      <c r="BW898" s="55"/>
      <c r="BX898" s="55"/>
    </row>
    <row r="899" ht="24.75" customHeight="1">
      <c r="A899" s="55"/>
      <c r="B899" s="65"/>
      <c r="C899" s="6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5"/>
      <c r="AJ899" s="55"/>
      <c r="AK899" s="55"/>
      <c r="AL899" s="55"/>
      <c r="AM899" s="55"/>
      <c r="AN899" s="55"/>
      <c r="AO899" s="55"/>
      <c r="AP899" s="55"/>
      <c r="AQ899" s="55"/>
      <c r="AR899" s="55"/>
      <c r="AS899" s="55"/>
      <c r="AT899" s="55"/>
      <c r="AU899" s="55"/>
      <c r="AV899" s="55"/>
      <c r="AW899" s="55"/>
      <c r="AX899" s="55"/>
      <c r="AY899" s="55"/>
      <c r="AZ899" s="55"/>
      <c r="BA899" s="55"/>
      <c r="BB899" s="55"/>
      <c r="BC899" s="55"/>
      <c r="BD899" s="55"/>
      <c r="BE899" s="55"/>
      <c r="BF899" s="55"/>
      <c r="BG899" s="55"/>
      <c r="BH899" s="55"/>
      <c r="BI899" s="55"/>
      <c r="BJ899" s="55"/>
      <c r="BK899" s="55"/>
      <c r="BL899" s="55"/>
      <c r="BM899" s="55"/>
      <c r="BN899" s="66"/>
      <c r="BO899" s="66"/>
      <c r="BP899" s="66"/>
      <c r="BQ899" s="55"/>
      <c r="BR899" s="55"/>
      <c r="BS899" s="55"/>
      <c r="BT899" s="55"/>
      <c r="BU899" s="55"/>
      <c r="BV899" s="55"/>
      <c r="BW899" s="55"/>
      <c r="BX899" s="55"/>
    </row>
    <row r="900" ht="24.75" customHeight="1">
      <c r="A900" s="55"/>
      <c r="B900" s="65"/>
      <c r="C900" s="6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5"/>
      <c r="AJ900" s="55"/>
      <c r="AK900" s="55"/>
      <c r="AL900" s="55"/>
      <c r="AM900" s="55"/>
      <c r="AN900" s="55"/>
      <c r="AO900" s="55"/>
      <c r="AP900" s="55"/>
      <c r="AQ900" s="55"/>
      <c r="AR900" s="55"/>
      <c r="AS900" s="55"/>
      <c r="AT900" s="55"/>
      <c r="AU900" s="55"/>
      <c r="AV900" s="55"/>
      <c r="AW900" s="55"/>
      <c r="AX900" s="55"/>
      <c r="AY900" s="55"/>
      <c r="AZ900" s="55"/>
      <c r="BA900" s="55"/>
      <c r="BB900" s="55"/>
      <c r="BC900" s="55"/>
      <c r="BD900" s="55"/>
      <c r="BE900" s="55"/>
      <c r="BF900" s="55"/>
      <c r="BG900" s="55"/>
      <c r="BH900" s="55"/>
      <c r="BI900" s="55"/>
      <c r="BJ900" s="55"/>
      <c r="BK900" s="55"/>
      <c r="BL900" s="55"/>
      <c r="BM900" s="55"/>
      <c r="BN900" s="66"/>
      <c r="BO900" s="66"/>
      <c r="BP900" s="66"/>
      <c r="BQ900" s="55"/>
      <c r="BR900" s="55"/>
      <c r="BS900" s="55"/>
      <c r="BT900" s="55"/>
      <c r="BU900" s="55"/>
      <c r="BV900" s="55"/>
      <c r="BW900" s="55"/>
      <c r="BX900" s="55"/>
    </row>
    <row r="901" ht="24.75" customHeight="1">
      <c r="A901" s="55"/>
      <c r="B901" s="65"/>
      <c r="C901" s="6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5"/>
      <c r="AJ901" s="55"/>
      <c r="AK901" s="55"/>
      <c r="AL901" s="55"/>
      <c r="AM901" s="55"/>
      <c r="AN901" s="55"/>
      <c r="AO901" s="55"/>
      <c r="AP901" s="55"/>
      <c r="AQ901" s="55"/>
      <c r="AR901" s="55"/>
      <c r="AS901" s="55"/>
      <c r="AT901" s="55"/>
      <c r="AU901" s="55"/>
      <c r="AV901" s="55"/>
      <c r="AW901" s="55"/>
      <c r="AX901" s="55"/>
      <c r="AY901" s="55"/>
      <c r="AZ901" s="55"/>
      <c r="BA901" s="55"/>
      <c r="BB901" s="55"/>
      <c r="BC901" s="55"/>
      <c r="BD901" s="55"/>
      <c r="BE901" s="55"/>
      <c r="BF901" s="55"/>
      <c r="BG901" s="55"/>
      <c r="BH901" s="55"/>
      <c r="BI901" s="55"/>
      <c r="BJ901" s="55"/>
      <c r="BK901" s="55"/>
      <c r="BL901" s="55"/>
      <c r="BM901" s="55"/>
      <c r="BN901" s="66"/>
      <c r="BO901" s="66"/>
      <c r="BP901" s="66"/>
      <c r="BQ901" s="55"/>
      <c r="BR901" s="55"/>
      <c r="BS901" s="55"/>
      <c r="BT901" s="55"/>
      <c r="BU901" s="55"/>
      <c r="BV901" s="55"/>
      <c r="BW901" s="55"/>
      <c r="BX901" s="55"/>
    </row>
    <row r="902" ht="24.75" customHeight="1">
      <c r="A902" s="55"/>
      <c r="B902" s="65"/>
      <c r="C902" s="6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5"/>
      <c r="AJ902" s="55"/>
      <c r="AK902" s="55"/>
      <c r="AL902" s="55"/>
      <c r="AM902" s="55"/>
      <c r="AN902" s="55"/>
      <c r="AO902" s="55"/>
      <c r="AP902" s="55"/>
      <c r="AQ902" s="55"/>
      <c r="AR902" s="55"/>
      <c r="AS902" s="55"/>
      <c r="AT902" s="55"/>
      <c r="AU902" s="55"/>
      <c r="AV902" s="55"/>
      <c r="AW902" s="55"/>
      <c r="AX902" s="55"/>
      <c r="AY902" s="55"/>
      <c r="AZ902" s="55"/>
      <c r="BA902" s="55"/>
      <c r="BB902" s="55"/>
      <c r="BC902" s="55"/>
      <c r="BD902" s="55"/>
      <c r="BE902" s="55"/>
      <c r="BF902" s="55"/>
      <c r="BG902" s="55"/>
      <c r="BH902" s="55"/>
      <c r="BI902" s="55"/>
      <c r="BJ902" s="55"/>
      <c r="BK902" s="55"/>
      <c r="BL902" s="55"/>
      <c r="BM902" s="55"/>
      <c r="BN902" s="66"/>
      <c r="BO902" s="66"/>
      <c r="BP902" s="66"/>
      <c r="BQ902" s="55"/>
      <c r="BR902" s="55"/>
      <c r="BS902" s="55"/>
      <c r="BT902" s="55"/>
      <c r="BU902" s="55"/>
      <c r="BV902" s="55"/>
      <c r="BW902" s="55"/>
      <c r="BX902" s="55"/>
    </row>
    <row r="903" ht="24.75" customHeight="1">
      <c r="A903" s="55"/>
      <c r="B903" s="65"/>
      <c r="C903" s="6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5"/>
      <c r="AJ903" s="55"/>
      <c r="AK903" s="55"/>
      <c r="AL903" s="55"/>
      <c r="AM903" s="55"/>
      <c r="AN903" s="55"/>
      <c r="AO903" s="55"/>
      <c r="AP903" s="55"/>
      <c r="AQ903" s="55"/>
      <c r="AR903" s="55"/>
      <c r="AS903" s="55"/>
      <c r="AT903" s="55"/>
      <c r="AU903" s="55"/>
      <c r="AV903" s="55"/>
      <c r="AW903" s="55"/>
      <c r="AX903" s="55"/>
      <c r="AY903" s="55"/>
      <c r="AZ903" s="55"/>
      <c r="BA903" s="55"/>
      <c r="BB903" s="55"/>
      <c r="BC903" s="55"/>
      <c r="BD903" s="55"/>
      <c r="BE903" s="55"/>
      <c r="BF903" s="55"/>
      <c r="BG903" s="55"/>
      <c r="BH903" s="55"/>
      <c r="BI903" s="55"/>
      <c r="BJ903" s="55"/>
      <c r="BK903" s="55"/>
      <c r="BL903" s="55"/>
      <c r="BM903" s="55"/>
      <c r="BN903" s="66"/>
      <c r="BO903" s="66"/>
      <c r="BP903" s="66"/>
      <c r="BQ903" s="55"/>
      <c r="BR903" s="55"/>
      <c r="BS903" s="55"/>
      <c r="BT903" s="55"/>
      <c r="BU903" s="55"/>
      <c r="BV903" s="55"/>
      <c r="BW903" s="55"/>
      <c r="BX903" s="55"/>
    </row>
    <row r="904" ht="24.75" customHeight="1">
      <c r="A904" s="55"/>
      <c r="B904" s="65"/>
      <c r="C904" s="6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5"/>
      <c r="AJ904" s="55"/>
      <c r="AK904" s="55"/>
      <c r="AL904" s="55"/>
      <c r="AM904" s="55"/>
      <c r="AN904" s="55"/>
      <c r="AO904" s="55"/>
      <c r="AP904" s="55"/>
      <c r="AQ904" s="55"/>
      <c r="AR904" s="55"/>
      <c r="AS904" s="55"/>
      <c r="AT904" s="55"/>
      <c r="AU904" s="55"/>
      <c r="AV904" s="55"/>
      <c r="AW904" s="55"/>
      <c r="AX904" s="55"/>
      <c r="AY904" s="55"/>
      <c r="AZ904" s="55"/>
      <c r="BA904" s="55"/>
      <c r="BB904" s="55"/>
      <c r="BC904" s="55"/>
      <c r="BD904" s="55"/>
      <c r="BE904" s="55"/>
      <c r="BF904" s="55"/>
      <c r="BG904" s="55"/>
      <c r="BH904" s="55"/>
      <c r="BI904" s="55"/>
      <c r="BJ904" s="55"/>
      <c r="BK904" s="55"/>
      <c r="BL904" s="55"/>
      <c r="BM904" s="55"/>
      <c r="BN904" s="66"/>
      <c r="BO904" s="66"/>
      <c r="BP904" s="66"/>
      <c r="BQ904" s="55"/>
      <c r="BR904" s="55"/>
      <c r="BS904" s="55"/>
      <c r="BT904" s="55"/>
      <c r="BU904" s="55"/>
      <c r="BV904" s="55"/>
      <c r="BW904" s="55"/>
      <c r="BX904" s="55"/>
    </row>
    <row r="905" ht="24.75" customHeight="1">
      <c r="A905" s="55"/>
      <c r="B905" s="65"/>
      <c r="C905" s="6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5"/>
      <c r="AJ905" s="55"/>
      <c r="AK905" s="55"/>
      <c r="AL905" s="55"/>
      <c r="AM905" s="55"/>
      <c r="AN905" s="55"/>
      <c r="AO905" s="55"/>
      <c r="AP905" s="55"/>
      <c r="AQ905" s="55"/>
      <c r="AR905" s="55"/>
      <c r="AS905" s="55"/>
      <c r="AT905" s="55"/>
      <c r="AU905" s="55"/>
      <c r="AV905" s="55"/>
      <c r="AW905" s="55"/>
      <c r="AX905" s="55"/>
      <c r="AY905" s="55"/>
      <c r="AZ905" s="55"/>
      <c r="BA905" s="55"/>
      <c r="BB905" s="55"/>
      <c r="BC905" s="55"/>
      <c r="BD905" s="55"/>
      <c r="BE905" s="55"/>
      <c r="BF905" s="55"/>
      <c r="BG905" s="55"/>
      <c r="BH905" s="55"/>
      <c r="BI905" s="55"/>
      <c r="BJ905" s="55"/>
      <c r="BK905" s="55"/>
      <c r="BL905" s="55"/>
      <c r="BM905" s="55"/>
      <c r="BN905" s="66"/>
      <c r="BO905" s="66"/>
      <c r="BP905" s="66"/>
      <c r="BQ905" s="55"/>
      <c r="BR905" s="55"/>
      <c r="BS905" s="55"/>
      <c r="BT905" s="55"/>
      <c r="BU905" s="55"/>
      <c r="BV905" s="55"/>
      <c r="BW905" s="55"/>
      <c r="BX905" s="55"/>
    </row>
    <row r="906" ht="24.75" customHeight="1">
      <c r="A906" s="55"/>
      <c r="B906" s="65"/>
      <c r="C906" s="6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5"/>
      <c r="AJ906" s="55"/>
      <c r="AK906" s="55"/>
      <c r="AL906" s="55"/>
      <c r="AM906" s="55"/>
      <c r="AN906" s="55"/>
      <c r="AO906" s="55"/>
      <c r="AP906" s="55"/>
      <c r="AQ906" s="55"/>
      <c r="AR906" s="55"/>
      <c r="AS906" s="55"/>
      <c r="AT906" s="55"/>
      <c r="AU906" s="55"/>
      <c r="AV906" s="55"/>
      <c r="AW906" s="55"/>
      <c r="AX906" s="55"/>
      <c r="AY906" s="55"/>
      <c r="AZ906" s="55"/>
      <c r="BA906" s="55"/>
      <c r="BB906" s="55"/>
      <c r="BC906" s="55"/>
      <c r="BD906" s="55"/>
      <c r="BE906" s="55"/>
      <c r="BF906" s="55"/>
      <c r="BG906" s="55"/>
      <c r="BH906" s="55"/>
      <c r="BI906" s="55"/>
      <c r="BJ906" s="55"/>
      <c r="BK906" s="55"/>
      <c r="BL906" s="55"/>
      <c r="BM906" s="55"/>
      <c r="BN906" s="66"/>
      <c r="BO906" s="66"/>
      <c r="BP906" s="66"/>
      <c r="BQ906" s="55"/>
      <c r="BR906" s="55"/>
      <c r="BS906" s="55"/>
      <c r="BT906" s="55"/>
      <c r="BU906" s="55"/>
      <c r="BV906" s="55"/>
      <c r="BW906" s="55"/>
      <c r="BX906" s="55"/>
    </row>
    <row r="907" ht="24.75" customHeight="1">
      <c r="A907" s="55"/>
      <c r="B907" s="65"/>
      <c r="C907" s="6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  <c r="AI907" s="55"/>
      <c r="AJ907" s="55"/>
      <c r="AK907" s="55"/>
      <c r="AL907" s="55"/>
      <c r="AM907" s="55"/>
      <c r="AN907" s="55"/>
      <c r="AO907" s="55"/>
      <c r="AP907" s="55"/>
      <c r="AQ907" s="55"/>
      <c r="AR907" s="55"/>
      <c r="AS907" s="55"/>
      <c r="AT907" s="55"/>
      <c r="AU907" s="55"/>
      <c r="AV907" s="55"/>
      <c r="AW907" s="55"/>
      <c r="AX907" s="55"/>
      <c r="AY907" s="55"/>
      <c r="AZ907" s="55"/>
      <c r="BA907" s="55"/>
      <c r="BB907" s="55"/>
      <c r="BC907" s="55"/>
      <c r="BD907" s="55"/>
      <c r="BE907" s="55"/>
      <c r="BF907" s="55"/>
      <c r="BG907" s="55"/>
      <c r="BH907" s="55"/>
      <c r="BI907" s="55"/>
      <c r="BJ907" s="55"/>
      <c r="BK907" s="55"/>
      <c r="BL907" s="55"/>
      <c r="BM907" s="55"/>
      <c r="BN907" s="66"/>
      <c r="BO907" s="66"/>
      <c r="BP907" s="66"/>
      <c r="BQ907" s="55"/>
      <c r="BR907" s="55"/>
      <c r="BS907" s="55"/>
      <c r="BT907" s="55"/>
      <c r="BU907" s="55"/>
      <c r="BV907" s="55"/>
      <c r="BW907" s="55"/>
      <c r="BX907" s="55"/>
    </row>
    <row r="908" ht="24.75" customHeight="1">
      <c r="A908" s="55"/>
      <c r="B908" s="65"/>
      <c r="C908" s="6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5"/>
      <c r="AJ908" s="55"/>
      <c r="AK908" s="55"/>
      <c r="AL908" s="55"/>
      <c r="AM908" s="55"/>
      <c r="AN908" s="55"/>
      <c r="AO908" s="55"/>
      <c r="AP908" s="55"/>
      <c r="AQ908" s="55"/>
      <c r="AR908" s="55"/>
      <c r="AS908" s="55"/>
      <c r="AT908" s="55"/>
      <c r="AU908" s="55"/>
      <c r="AV908" s="55"/>
      <c r="AW908" s="55"/>
      <c r="AX908" s="55"/>
      <c r="AY908" s="55"/>
      <c r="AZ908" s="55"/>
      <c r="BA908" s="55"/>
      <c r="BB908" s="55"/>
      <c r="BC908" s="55"/>
      <c r="BD908" s="55"/>
      <c r="BE908" s="55"/>
      <c r="BF908" s="55"/>
      <c r="BG908" s="55"/>
      <c r="BH908" s="55"/>
      <c r="BI908" s="55"/>
      <c r="BJ908" s="55"/>
      <c r="BK908" s="55"/>
      <c r="BL908" s="55"/>
      <c r="BM908" s="55"/>
      <c r="BN908" s="66"/>
      <c r="BO908" s="66"/>
      <c r="BP908" s="66"/>
      <c r="BQ908" s="55"/>
      <c r="BR908" s="55"/>
      <c r="BS908" s="55"/>
      <c r="BT908" s="55"/>
      <c r="BU908" s="55"/>
      <c r="BV908" s="55"/>
      <c r="BW908" s="55"/>
      <c r="BX908" s="55"/>
    </row>
    <row r="909" ht="24.75" customHeight="1">
      <c r="A909" s="55"/>
      <c r="B909" s="65"/>
      <c r="C909" s="6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  <c r="AI909" s="55"/>
      <c r="AJ909" s="55"/>
      <c r="AK909" s="55"/>
      <c r="AL909" s="55"/>
      <c r="AM909" s="55"/>
      <c r="AN909" s="55"/>
      <c r="AO909" s="55"/>
      <c r="AP909" s="55"/>
      <c r="AQ909" s="55"/>
      <c r="AR909" s="55"/>
      <c r="AS909" s="55"/>
      <c r="AT909" s="55"/>
      <c r="AU909" s="55"/>
      <c r="AV909" s="55"/>
      <c r="AW909" s="55"/>
      <c r="AX909" s="55"/>
      <c r="AY909" s="55"/>
      <c r="AZ909" s="55"/>
      <c r="BA909" s="55"/>
      <c r="BB909" s="55"/>
      <c r="BC909" s="55"/>
      <c r="BD909" s="55"/>
      <c r="BE909" s="55"/>
      <c r="BF909" s="55"/>
      <c r="BG909" s="55"/>
      <c r="BH909" s="55"/>
      <c r="BI909" s="55"/>
      <c r="BJ909" s="55"/>
      <c r="BK909" s="55"/>
      <c r="BL909" s="55"/>
      <c r="BM909" s="55"/>
      <c r="BN909" s="66"/>
      <c r="BO909" s="66"/>
      <c r="BP909" s="66"/>
      <c r="BQ909" s="55"/>
      <c r="BR909" s="55"/>
      <c r="BS909" s="55"/>
      <c r="BT909" s="55"/>
      <c r="BU909" s="55"/>
      <c r="BV909" s="55"/>
      <c r="BW909" s="55"/>
      <c r="BX909" s="55"/>
    </row>
    <row r="910" ht="24.75" customHeight="1">
      <c r="A910" s="55"/>
      <c r="B910" s="65"/>
      <c r="C910" s="6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  <c r="AJ910" s="55"/>
      <c r="AK910" s="55"/>
      <c r="AL910" s="55"/>
      <c r="AM910" s="55"/>
      <c r="AN910" s="55"/>
      <c r="AO910" s="55"/>
      <c r="AP910" s="55"/>
      <c r="AQ910" s="55"/>
      <c r="AR910" s="55"/>
      <c r="AS910" s="55"/>
      <c r="AT910" s="55"/>
      <c r="AU910" s="55"/>
      <c r="AV910" s="55"/>
      <c r="AW910" s="55"/>
      <c r="AX910" s="55"/>
      <c r="AY910" s="55"/>
      <c r="AZ910" s="55"/>
      <c r="BA910" s="55"/>
      <c r="BB910" s="55"/>
      <c r="BC910" s="55"/>
      <c r="BD910" s="55"/>
      <c r="BE910" s="55"/>
      <c r="BF910" s="55"/>
      <c r="BG910" s="55"/>
      <c r="BH910" s="55"/>
      <c r="BI910" s="55"/>
      <c r="BJ910" s="55"/>
      <c r="BK910" s="55"/>
      <c r="BL910" s="55"/>
      <c r="BM910" s="55"/>
      <c r="BN910" s="66"/>
      <c r="BO910" s="66"/>
      <c r="BP910" s="66"/>
      <c r="BQ910" s="55"/>
      <c r="BR910" s="55"/>
      <c r="BS910" s="55"/>
      <c r="BT910" s="55"/>
      <c r="BU910" s="55"/>
      <c r="BV910" s="55"/>
      <c r="BW910" s="55"/>
      <c r="BX910" s="55"/>
    </row>
    <row r="911" ht="24.75" customHeight="1">
      <c r="A911" s="55"/>
      <c r="B911" s="65"/>
      <c r="C911" s="6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5"/>
      <c r="AJ911" s="55"/>
      <c r="AK911" s="55"/>
      <c r="AL911" s="55"/>
      <c r="AM911" s="55"/>
      <c r="AN911" s="55"/>
      <c r="AO911" s="55"/>
      <c r="AP911" s="55"/>
      <c r="AQ911" s="55"/>
      <c r="AR911" s="55"/>
      <c r="AS911" s="55"/>
      <c r="AT911" s="55"/>
      <c r="AU911" s="55"/>
      <c r="AV911" s="55"/>
      <c r="AW911" s="55"/>
      <c r="AX911" s="55"/>
      <c r="AY911" s="55"/>
      <c r="AZ911" s="55"/>
      <c r="BA911" s="55"/>
      <c r="BB911" s="55"/>
      <c r="BC911" s="55"/>
      <c r="BD911" s="55"/>
      <c r="BE911" s="55"/>
      <c r="BF911" s="55"/>
      <c r="BG911" s="55"/>
      <c r="BH911" s="55"/>
      <c r="BI911" s="55"/>
      <c r="BJ911" s="55"/>
      <c r="BK911" s="55"/>
      <c r="BL911" s="55"/>
      <c r="BM911" s="55"/>
      <c r="BN911" s="66"/>
      <c r="BO911" s="66"/>
      <c r="BP911" s="66"/>
      <c r="BQ911" s="55"/>
      <c r="BR911" s="55"/>
      <c r="BS911" s="55"/>
      <c r="BT911" s="55"/>
      <c r="BU911" s="55"/>
      <c r="BV911" s="55"/>
      <c r="BW911" s="55"/>
      <c r="BX911" s="55"/>
    </row>
    <row r="912" ht="24.75" customHeight="1">
      <c r="A912" s="55"/>
      <c r="B912" s="65"/>
      <c r="C912" s="6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5"/>
      <c r="AJ912" s="55"/>
      <c r="AK912" s="55"/>
      <c r="AL912" s="55"/>
      <c r="AM912" s="55"/>
      <c r="AN912" s="55"/>
      <c r="AO912" s="55"/>
      <c r="AP912" s="55"/>
      <c r="AQ912" s="55"/>
      <c r="AR912" s="55"/>
      <c r="AS912" s="55"/>
      <c r="AT912" s="55"/>
      <c r="AU912" s="55"/>
      <c r="AV912" s="55"/>
      <c r="AW912" s="55"/>
      <c r="AX912" s="55"/>
      <c r="AY912" s="55"/>
      <c r="AZ912" s="55"/>
      <c r="BA912" s="55"/>
      <c r="BB912" s="55"/>
      <c r="BC912" s="55"/>
      <c r="BD912" s="55"/>
      <c r="BE912" s="55"/>
      <c r="BF912" s="55"/>
      <c r="BG912" s="55"/>
      <c r="BH912" s="55"/>
      <c r="BI912" s="55"/>
      <c r="BJ912" s="55"/>
      <c r="BK912" s="55"/>
      <c r="BL912" s="55"/>
      <c r="BM912" s="55"/>
      <c r="BN912" s="66"/>
      <c r="BO912" s="66"/>
      <c r="BP912" s="66"/>
      <c r="BQ912" s="55"/>
      <c r="BR912" s="55"/>
      <c r="BS912" s="55"/>
      <c r="BT912" s="55"/>
      <c r="BU912" s="55"/>
      <c r="BV912" s="55"/>
      <c r="BW912" s="55"/>
      <c r="BX912" s="55"/>
    </row>
    <row r="913" ht="24.75" customHeight="1">
      <c r="A913" s="55"/>
      <c r="B913" s="65"/>
      <c r="C913" s="6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5"/>
      <c r="AJ913" s="55"/>
      <c r="AK913" s="55"/>
      <c r="AL913" s="55"/>
      <c r="AM913" s="55"/>
      <c r="AN913" s="55"/>
      <c r="AO913" s="55"/>
      <c r="AP913" s="55"/>
      <c r="AQ913" s="55"/>
      <c r="AR913" s="55"/>
      <c r="AS913" s="55"/>
      <c r="AT913" s="55"/>
      <c r="AU913" s="55"/>
      <c r="AV913" s="55"/>
      <c r="AW913" s="55"/>
      <c r="AX913" s="55"/>
      <c r="AY913" s="55"/>
      <c r="AZ913" s="55"/>
      <c r="BA913" s="55"/>
      <c r="BB913" s="55"/>
      <c r="BC913" s="55"/>
      <c r="BD913" s="55"/>
      <c r="BE913" s="55"/>
      <c r="BF913" s="55"/>
      <c r="BG913" s="55"/>
      <c r="BH913" s="55"/>
      <c r="BI913" s="55"/>
      <c r="BJ913" s="55"/>
      <c r="BK913" s="55"/>
      <c r="BL913" s="55"/>
      <c r="BM913" s="55"/>
      <c r="BN913" s="66"/>
      <c r="BO913" s="66"/>
      <c r="BP913" s="66"/>
      <c r="BQ913" s="55"/>
      <c r="BR913" s="55"/>
      <c r="BS913" s="55"/>
      <c r="BT913" s="55"/>
      <c r="BU913" s="55"/>
      <c r="BV913" s="55"/>
      <c r="BW913" s="55"/>
      <c r="BX913" s="55"/>
    </row>
    <row r="914" ht="24.75" customHeight="1">
      <c r="A914" s="55"/>
      <c r="B914" s="65"/>
      <c r="C914" s="6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5"/>
      <c r="AJ914" s="55"/>
      <c r="AK914" s="55"/>
      <c r="AL914" s="55"/>
      <c r="AM914" s="55"/>
      <c r="AN914" s="55"/>
      <c r="AO914" s="55"/>
      <c r="AP914" s="55"/>
      <c r="AQ914" s="55"/>
      <c r="AR914" s="55"/>
      <c r="AS914" s="55"/>
      <c r="AT914" s="55"/>
      <c r="AU914" s="55"/>
      <c r="AV914" s="55"/>
      <c r="AW914" s="55"/>
      <c r="AX914" s="55"/>
      <c r="AY914" s="55"/>
      <c r="AZ914" s="55"/>
      <c r="BA914" s="55"/>
      <c r="BB914" s="55"/>
      <c r="BC914" s="55"/>
      <c r="BD914" s="55"/>
      <c r="BE914" s="55"/>
      <c r="BF914" s="55"/>
      <c r="BG914" s="55"/>
      <c r="BH914" s="55"/>
      <c r="BI914" s="55"/>
      <c r="BJ914" s="55"/>
      <c r="BK914" s="55"/>
      <c r="BL914" s="55"/>
      <c r="BM914" s="55"/>
      <c r="BN914" s="66"/>
      <c r="BO914" s="66"/>
      <c r="BP914" s="66"/>
      <c r="BQ914" s="55"/>
      <c r="BR914" s="55"/>
      <c r="BS914" s="55"/>
      <c r="BT914" s="55"/>
      <c r="BU914" s="55"/>
      <c r="BV914" s="55"/>
      <c r="BW914" s="55"/>
      <c r="BX914" s="55"/>
    </row>
    <row r="915" ht="24.75" customHeight="1">
      <c r="A915" s="55"/>
      <c r="B915" s="65"/>
      <c r="C915" s="6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  <c r="AI915" s="55"/>
      <c r="AJ915" s="55"/>
      <c r="AK915" s="55"/>
      <c r="AL915" s="55"/>
      <c r="AM915" s="55"/>
      <c r="AN915" s="55"/>
      <c r="AO915" s="55"/>
      <c r="AP915" s="55"/>
      <c r="AQ915" s="55"/>
      <c r="AR915" s="55"/>
      <c r="AS915" s="55"/>
      <c r="AT915" s="55"/>
      <c r="AU915" s="55"/>
      <c r="AV915" s="55"/>
      <c r="AW915" s="55"/>
      <c r="AX915" s="55"/>
      <c r="AY915" s="55"/>
      <c r="AZ915" s="55"/>
      <c r="BA915" s="55"/>
      <c r="BB915" s="55"/>
      <c r="BC915" s="55"/>
      <c r="BD915" s="55"/>
      <c r="BE915" s="55"/>
      <c r="BF915" s="55"/>
      <c r="BG915" s="55"/>
      <c r="BH915" s="55"/>
      <c r="BI915" s="55"/>
      <c r="BJ915" s="55"/>
      <c r="BK915" s="55"/>
      <c r="BL915" s="55"/>
      <c r="BM915" s="55"/>
      <c r="BN915" s="66"/>
      <c r="BO915" s="66"/>
      <c r="BP915" s="66"/>
      <c r="BQ915" s="55"/>
      <c r="BR915" s="55"/>
      <c r="BS915" s="55"/>
      <c r="BT915" s="55"/>
      <c r="BU915" s="55"/>
      <c r="BV915" s="55"/>
      <c r="BW915" s="55"/>
      <c r="BX915" s="55"/>
    </row>
    <row r="916" ht="24.75" customHeight="1">
      <c r="A916" s="55"/>
      <c r="B916" s="65"/>
      <c r="C916" s="6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  <c r="AI916" s="55"/>
      <c r="AJ916" s="55"/>
      <c r="AK916" s="55"/>
      <c r="AL916" s="55"/>
      <c r="AM916" s="55"/>
      <c r="AN916" s="55"/>
      <c r="AO916" s="55"/>
      <c r="AP916" s="55"/>
      <c r="AQ916" s="55"/>
      <c r="AR916" s="55"/>
      <c r="AS916" s="55"/>
      <c r="AT916" s="55"/>
      <c r="AU916" s="55"/>
      <c r="AV916" s="55"/>
      <c r="AW916" s="55"/>
      <c r="AX916" s="55"/>
      <c r="AY916" s="55"/>
      <c r="AZ916" s="55"/>
      <c r="BA916" s="55"/>
      <c r="BB916" s="55"/>
      <c r="BC916" s="55"/>
      <c r="BD916" s="55"/>
      <c r="BE916" s="55"/>
      <c r="BF916" s="55"/>
      <c r="BG916" s="55"/>
      <c r="BH916" s="55"/>
      <c r="BI916" s="55"/>
      <c r="BJ916" s="55"/>
      <c r="BK916" s="55"/>
      <c r="BL916" s="55"/>
      <c r="BM916" s="55"/>
      <c r="BN916" s="66"/>
      <c r="BO916" s="66"/>
      <c r="BP916" s="66"/>
      <c r="BQ916" s="55"/>
      <c r="BR916" s="55"/>
      <c r="BS916" s="55"/>
      <c r="BT916" s="55"/>
      <c r="BU916" s="55"/>
      <c r="BV916" s="55"/>
      <c r="BW916" s="55"/>
      <c r="BX916" s="55"/>
    </row>
    <row r="917" ht="24.75" customHeight="1">
      <c r="A917" s="55"/>
      <c r="B917" s="65"/>
      <c r="C917" s="6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  <c r="AI917" s="55"/>
      <c r="AJ917" s="55"/>
      <c r="AK917" s="55"/>
      <c r="AL917" s="55"/>
      <c r="AM917" s="55"/>
      <c r="AN917" s="55"/>
      <c r="AO917" s="55"/>
      <c r="AP917" s="55"/>
      <c r="AQ917" s="55"/>
      <c r="AR917" s="55"/>
      <c r="AS917" s="55"/>
      <c r="AT917" s="55"/>
      <c r="AU917" s="55"/>
      <c r="AV917" s="55"/>
      <c r="AW917" s="55"/>
      <c r="AX917" s="55"/>
      <c r="AY917" s="55"/>
      <c r="AZ917" s="55"/>
      <c r="BA917" s="55"/>
      <c r="BB917" s="55"/>
      <c r="BC917" s="55"/>
      <c r="BD917" s="55"/>
      <c r="BE917" s="55"/>
      <c r="BF917" s="55"/>
      <c r="BG917" s="55"/>
      <c r="BH917" s="55"/>
      <c r="BI917" s="55"/>
      <c r="BJ917" s="55"/>
      <c r="BK917" s="55"/>
      <c r="BL917" s="55"/>
      <c r="BM917" s="55"/>
      <c r="BN917" s="66"/>
      <c r="BO917" s="66"/>
      <c r="BP917" s="66"/>
      <c r="BQ917" s="55"/>
      <c r="BR917" s="55"/>
      <c r="BS917" s="55"/>
      <c r="BT917" s="55"/>
      <c r="BU917" s="55"/>
      <c r="BV917" s="55"/>
      <c r="BW917" s="55"/>
      <c r="BX917" s="55"/>
    </row>
    <row r="918" ht="24.75" customHeight="1">
      <c r="A918" s="55"/>
      <c r="B918" s="65"/>
      <c r="C918" s="6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  <c r="AI918" s="55"/>
      <c r="AJ918" s="55"/>
      <c r="AK918" s="55"/>
      <c r="AL918" s="55"/>
      <c r="AM918" s="55"/>
      <c r="AN918" s="55"/>
      <c r="AO918" s="55"/>
      <c r="AP918" s="55"/>
      <c r="AQ918" s="55"/>
      <c r="AR918" s="55"/>
      <c r="AS918" s="55"/>
      <c r="AT918" s="55"/>
      <c r="AU918" s="55"/>
      <c r="AV918" s="55"/>
      <c r="AW918" s="55"/>
      <c r="AX918" s="55"/>
      <c r="AY918" s="55"/>
      <c r="AZ918" s="55"/>
      <c r="BA918" s="55"/>
      <c r="BB918" s="55"/>
      <c r="BC918" s="55"/>
      <c r="BD918" s="55"/>
      <c r="BE918" s="55"/>
      <c r="BF918" s="55"/>
      <c r="BG918" s="55"/>
      <c r="BH918" s="55"/>
      <c r="BI918" s="55"/>
      <c r="BJ918" s="55"/>
      <c r="BK918" s="55"/>
      <c r="BL918" s="55"/>
      <c r="BM918" s="55"/>
      <c r="BN918" s="66"/>
      <c r="BO918" s="66"/>
      <c r="BP918" s="66"/>
      <c r="BQ918" s="55"/>
      <c r="BR918" s="55"/>
      <c r="BS918" s="55"/>
      <c r="BT918" s="55"/>
      <c r="BU918" s="55"/>
      <c r="BV918" s="55"/>
      <c r="BW918" s="55"/>
      <c r="BX918" s="55"/>
    </row>
    <row r="919" ht="24.75" customHeight="1">
      <c r="A919" s="55"/>
      <c r="B919" s="65"/>
      <c r="C919" s="6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  <c r="AI919" s="55"/>
      <c r="AJ919" s="55"/>
      <c r="AK919" s="55"/>
      <c r="AL919" s="55"/>
      <c r="AM919" s="55"/>
      <c r="AN919" s="55"/>
      <c r="AO919" s="55"/>
      <c r="AP919" s="55"/>
      <c r="AQ919" s="55"/>
      <c r="AR919" s="55"/>
      <c r="AS919" s="55"/>
      <c r="AT919" s="55"/>
      <c r="AU919" s="55"/>
      <c r="AV919" s="55"/>
      <c r="AW919" s="55"/>
      <c r="AX919" s="55"/>
      <c r="AY919" s="55"/>
      <c r="AZ919" s="55"/>
      <c r="BA919" s="55"/>
      <c r="BB919" s="55"/>
      <c r="BC919" s="55"/>
      <c r="BD919" s="55"/>
      <c r="BE919" s="55"/>
      <c r="BF919" s="55"/>
      <c r="BG919" s="55"/>
      <c r="BH919" s="55"/>
      <c r="BI919" s="55"/>
      <c r="BJ919" s="55"/>
      <c r="BK919" s="55"/>
      <c r="BL919" s="55"/>
      <c r="BM919" s="55"/>
      <c r="BN919" s="66"/>
      <c r="BO919" s="66"/>
      <c r="BP919" s="66"/>
      <c r="BQ919" s="55"/>
      <c r="BR919" s="55"/>
      <c r="BS919" s="55"/>
      <c r="BT919" s="55"/>
      <c r="BU919" s="55"/>
      <c r="BV919" s="55"/>
      <c r="BW919" s="55"/>
      <c r="BX919" s="55"/>
    </row>
    <row r="920" ht="24.75" customHeight="1">
      <c r="A920" s="55"/>
      <c r="B920" s="65"/>
      <c r="C920" s="6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  <c r="AI920" s="55"/>
      <c r="AJ920" s="55"/>
      <c r="AK920" s="55"/>
      <c r="AL920" s="55"/>
      <c r="AM920" s="55"/>
      <c r="AN920" s="55"/>
      <c r="AO920" s="55"/>
      <c r="AP920" s="55"/>
      <c r="AQ920" s="55"/>
      <c r="AR920" s="55"/>
      <c r="AS920" s="55"/>
      <c r="AT920" s="55"/>
      <c r="AU920" s="55"/>
      <c r="AV920" s="55"/>
      <c r="AW920" s="55"/>
      <c r="AX920" s="55"/>
      <c r="AY920" s="55"/>
      <c r="AZ920" s="55"/>
      <c r="BA920" s="55"/>
      <c r="BB920" s="55"/>
      <c r="BC920" s="55"/>
      <c r="BD920" s="55"/>
      <c r="BE920" s="55"/>
      <c r="BF920" s="55"/>
      <c r="BG920" s="55"/>
      <c r="BH920" s="55"/>
      <c r="BI920" s="55"/>
      <c r="BJ920" s="55"/>
      <c r="BK920" s="55"/>
      <c r="BL920" s="55"/>
      <c r="BM920" s="55"/>
      <c r="BN920" s="66"/>
      <c r="BO920" s="66"/>
      <c r="BP920" s="66"/>
      <c r="BQ920" s="55"/>
      <c r="BR920" s="55"/>
      <c r="BS920" s="55"/>
      <c r="BT920" s="55"/>
      <c r="BU920" s="55"/>
      <c r="BV920" s="55"/>
      <c r="BW920" s="55"/>
      <c r="BX920" s="55"/>
    </row>
    <row r="921" ht="24.75" customHeight="1">
      <c r="A921" s="55"/>
      <c r="B921" s="65"/>
      <c r="C921" s="6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  <c r="AI921" s="55"/>
      <c r="AJ921" s="55"/>
      <c r="AK921" s="55"/>
      <c r="AL921" s="55"/>
      <c r="AM921" s="55"/>
      <c r="AN921" s="55"/>
      <c r="AO921" s="55"/>
      <c r="AP921" s="55"/>
      <c r="AQ921" s="55"/>
      <c r="AR921" s="55"/>
      <c r="AS921" s="55"/>
      <c r="AT921" s="55"/>
      <c r="AU921" s="55"/>
      <c r="AV921" s="55"/>
      <c r="AW921" s="55"/>
      <c r="AX921" s="55"/>
      <c r="AY921" s="55"/>
      <c r="AZ921" s="55"/>
      <c r="BA921" s="55"/>
      <c r="BB921" s="55"/>
      <c r="BC921" s="55"/>
      <c r="BD921" s="55"/>
      <c r="BE921" s="55"/>
      <c r="BF921" s="55"/>
      <c r="BG921" s="55"/>
      <c r="BH921" s="55"/>
      <c r="BI921" s="55"/>
      <c r="BJ921" s="55"/>
      <c r="BK921" s="55"/>
      <c r="BL921" s="55"/>
      <c r="BM921" s="55"/>
      <c r="BN921" s="66"/>
      <c r="BO921" s="66"/>
      <c r="BP921" s="66"/>
      <c r="BQ921" s="55"/>
      <c r="BR921" s="55"/>
      <c r="BS921" s="55"/>
      <c r="BT921" s="55"/>
      <c r="BU921" s="55"/>
      <c r="BV921" s="55"/>
      <c r="BW921" s="55"/>
      <c r="BX921" s="55"/>
    </row>
    <row r="922" ht="24.75" customHeight="1">
      <c r="A922" s="55"/>
      <c r="B922" s="65"/>
      <c r="C922" s="6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  <c r="AI922" s="55"/>
      <c r="AJ922" s="55"/>
      <c r="AK922" s="55"/>
      <c r="AL922" s="55"/>
      <c r="AM922" s="55"/>
      <c r="AN922" s="55"/>
      <c r="AO922" s="55"/>
      <c r="AP922" s="55"/>
      <c r="AQ922" s="55"/>
      <c r="AR922" s="55"/>
      <c r="AS922" s="55"/>
      <c r="AT922" s="55"/>
      <c r="AU922" s="55"/>
      <c r="AV922" s="55"/>
      <c r="AW922" s="55"/>
      <c r="AX922" s="55"/>
      <c r="AY922" s="55"/>
      <c r="AZ922" s="55"/>
      <c r="BA922" s="55"/>
      <c r="BB922" s="55"/>
      <c r="BC922" s="55"/>
      <c r="BD922" s="55"/>
      <c r="BE922" s="55"/>
      <c r="BF922" s="55"/>
      <c r="BG922" s="55"/>
      <c r="BH922" s="55"/>
      <c r="BI922" s="55"/>
      <c r="BJ922" s="55"/>
      <c r="BK922" s="55"/>
      <c r="BL922" s="55"/>
      <c r="BM922" s="55"/>
      <c r="BN922" s="66"/>
      <c r="BO922" s="66"/>
      <c r="BP922" s="66"/>
      <c r="BQ922" s="55"/>
      <c r="BR922" s="55"/>
      <c r="BS922" s="55"/>
      <c r="BT922" s="55"/>
      <c r="BU922" s="55"/>
      <c r="BV922" s="55"/>
      <c r="BW922" s="55"/>
      <c r="BX922" s="55"/>
    </row>
    <row r="923" ht="24.75" customHeight="1">
      <c r="A923" s="55"/>
      <c r="B923" s="65"/>
      <c r="C923" s="6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  <c r="AI923" s="55"/>
      <c r="AJ923" s="55"/>
      <c r="AK923" s="55"/>
      <c r="AL923" s="55"/>
      <c r="AM923" s="55"/>
      <c r="AN923" s="55"/>
      <c r="AO923" s="55"/>
      <c r="AP923" s="55"/>
      <c r="AQ923" s="55"/>
      <c r="AR923" s="55"/>
      <c r="AS923" s="55"/>
      <c r="AT923" s="55"/>
      <c r="AU923" s="55"/>
      <c r="AV923" s="55"/>
      <c r="AW923" s="55"/>
      <c r="AX923" s="55"/>
      <c r="AY923" s="55"/>
      <c r="AZ923" s="55"/>
      <c r="BA923" s="55"/>
      <c r="BB923" s="55"/>
      <c r="BC923" s="55"/>
      <c r="BD923" s="55"/>
      <c r="BE923" s="55"/>
      <c r="BF923" s="55"/>
      <c r="BG923" s="55"/>
      <c r="BH923" s="55"/>
      <c r="BI923" s="55"/>
      <c r="BJ923" s="55"/>
      <c r="BK923" s="55"/>
      <c r="BL923" s="55"/>
      <c r="BM923" s="55"/>
      <c r="BN923" s="66"/>
      <c r="BO923" s="66"/>
      <c r="BP923" s="66"/>
      <c r="BQ923" s="55"/>
      <c r="BR923" s="55"/>
      <c r="BS923" s="55"/>
      <c r="BT923" s="55"/>
      <c r="BU923" s="55"/>
      <c r="BV923" s="55"/>
      <c r="BW923" s="55"/>
      <c r="BX923" s="55"/>
    </row>
    <row r="924" ht="24.75" customHeight="1">
      <c r="A924" s="55"/>
      <c r="B924" s="65"/>
      <c r="C924" s="6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  <c r="AI924" s="55"/>
      <c r="AJ924" s="55"/>
      <c r="AK924" s="55"/>
      <c r="AL924" s="55"/>
      <c r="AM924" s="55"/>
      <c r="AN924" s="55"/>
      <c r="AO924" s="55"/>
      <c r="AP924" s="55"/>
      <c r="AQ924" s="55"/>
      <c r="AR924" s="55"/>
      <c r="AS924" s="55"/>
      <c r="AT924" s="55"/>
      <c r="AU924" s="55"/>
      <c r="AV924" s="55"/>
      <c r="AW924" s="55"/>
      <c r="AX924" s="55"/>
      <c r="AY924" s="55"/>
      <c r="AZ924" s="55"/>
      <c r="BA924" s="55"/>
      <c r="BB924" s="55"/>
      <c r="BC924" s="55"/>
      <c r="BD924" s="55"/>
      <c r="BE924" s="55"/>
      <c r="BF924" s="55"/>
      <c r="BG924" s="55"/>
      <c r="BH924" s="55"/>
      <c r="BI924" s="55"/>
      <c r="BJ924" s="55"/>
      <c r="BK924" s="55"/>
      <c r="BL924" s="55"/>
      <c r="BM924" s="55"/>
      <c r="BN924" s="66"/>
      <c r="BO924" s="66"/>
      <c r="BP924" s="66"/>
      <c r="BQ924" s="55"/>
      <c r="BR924" s="55"/>
      <c r="BS924" s="55"/>
      <c r="BT924" s="55"/>
      <c r="BU924" s="55"/>
      <c r="BV924" s="55"/>
      <c r="BW924" s="55"/>
      <c r="BX924" s="55"/>
    </row>
    <row r="925" ht="24.75" customHeight="1">
      <c r="A925" s="55"/>
      <c r="B925" s="65"/>
      <c r="C925" s="6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  <c r="AI925" s="55"/>
      <c r="AJ925" s="55"/>
      <c r="AK925" s="55"/>
      <c r="AL925" s="55"/>
      <c r="AM925" s="55"/>
      <c r="AN925" s="55"/>
      <c r="AO925" s="55"/>
      <c r="AP925" s="55"/>
      <c r="AQ925" s="55"/>
      <c r="AR925" s="55"/>
      <c r="AS925" s="55"/>
      <c r="AT925" s="55"/>
      <c r="AU925" s="55"/>
      <c r="AV925" s="55"/>
      <c r="AW925" s="55"/>
      <c r="AX925" s="55"/>
      <c r="AY925" s="55"/>
      <c r="AZ925" s="55"/>
      <c r="BA925" s="55"/>
      <c r="BB925" s="55"/>
      <c r="BC925" s="55"/>
      <c r="BD925" s="55"/>
      <c r="BE925" s="55"/>
      <c r="BF925" s="55"/>
      <c r="BG925" s="55"/>
      <c r="BH925" s="55"/>
      <c r="BI925" s="55"/>
      <c r="BJ925" s="55"/>
      <c r="BK925" s="55"/>
      <c r="BL925" s="55"/>
      <c r="BM925" s="55"/>
      <c r="BN925" s="66"/>
      <c r="BO925" s="66"/>
      <c r="BP925" s="66"/>
      <c r="BQ925" s="55"/>
      <c r="BR925" s="55"/>
      <c r="BS925" s="55"/>
      <c r="BT925" s="55"/>
      <c r="BU925" s="55"/>
      <c r="BV925" s="55"/>
      <c r="BW925" s="55"/>
      <c r="BX925" s="55"/>
    </row>
    <row r="926" ht="24.75" customHeight="1">
      <c r="A926" s="55"/>
      <c r="B926" s="65"/>
      <c r="C926" s="6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  <c r="AI926" s="55"/>
      <c r="AJ926" s="55"/>
      <c r="AK926" s="55"/>
      <c r="AL926" s="55"/>
      <c r="AM926" s="55"/>
      <c r="AN926" s="55"/>
      <c r="AO926" s="55"/>
      <c r="AP926" s="55"/>
      <c r="AQ926" s="55"/>
      <c r="AR926" s="55"/>
      <c r="AS926" s="55"/>
      <c r="AT926" s="55"/>
      <c r="AU926" s="55"/>
      <c r="AV926" s="55"/>
      <c r="AW926" s="55"/>
      <c r="AX926" s="55"/>
      <c r="AY926" s="55"/>
      <c r="AZ926" s="55"/>
      <c r="BA926" s="55"/>
      <c r="BB926" s="55"/>
      <c r="BC926" s="55"/>
      <c r="BD926" s="55"/>
      <c r="BE926" s="55"/>
      <c r="BF926" s="55"/>
      <c r="BG926" s="55"/>
      <c r="BH926" s="55"/>
      <c r="BI926" s="55"/>
      <c r="BJ926" s="55"/>
      <c r="BK926" s="55"/>
      <c r="BL926" s="55"/>
      <c r="BM926" s="55"/>
      <c r="BN926" s="66"/>
      <c r="BO926" s="66"/>
      <c r="BP926" s="66"/>
      <c r="BQ926" s="55"/>
      <c r="BR926" s="55"/>
      <c r="BS926" s="55"/>
      <c r="BT926" s="55"/>
      <c r="BU926" s="55"/>
      <c r="BV926" s="55"/>
      <c r="BW926" s="55"/>
      <c r="BX926" s="55"/>
    </row>
    <row r="927" ht="24.75" customHeight="1">
      <c r="A927" s="55"/>
      <c r="B927" s="65"/>
      <c r="C927" s="6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5"/>
      <c r="AJ927" s="55"/>
      <c r="AK927" s="55"/>
      <c r="AL927" s="55"/>
      <c r="AM927" s="55"/>
      <c r="AN927" s="55"/>
      <c r="AO927" s="55"/>
      <c r="AP927" s="55"/>
      <c r="AQ927" s="55"/>
      <c r="AR927" s="55"/>
      <c r="AS927" s="55"/>
      <c r="AT927" s="55"/>
      <c r="AU927" s="55"/>
      <c r="AV927" s="55"/>
      <c r="AW927" s="55"/>
      <c r="AX927" s="55"/>
      <c r="AY927" s="55"/>
      <c r="AZ927" s="55"/>
      <c r="BA927" s="55"/>
      <c r="BB927" s="55"/>
      <c r="BC927" s="55"/>
      <c r="BD927" s="55"/>
      <c r="BE927" s="55"/>
      <c r="BF927" s="55"/>
      <c r="BG927" s="55"/>
      <c r="BH927" s="55"/>
      <c r="BI927" s="55"/>
      <c r="BJ927" s="55"/>
      <c r="BK927" s="55"/>
      <c r="BL927" s="55"/>
      <c r="BM927" s="55"/>
      <c r="BN927" s="66"/>
      <c r="BO927" s="66"/>
      <c r="BP927" s="66"/>
      <c r="BQ927" s="55"/>
      <c r="BR927" s="55"/>
      <c r="BS927" s="55"/>
      <c r="BT927" s="55"/>
      <c r="BU927" s="55"/>
      <c r="BV927" s="55"/>
      <c r="BW927" s="55"/>
      <c r="BX927" s="55"/>
    </row>
    <row r="928" ht="24.75" customHeight="1">
      <c r="A928" s="55"/>
      <c r="B928" s="65"/>
      <c r="C928" s="6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  <c r="AI928" s="55"/>
      <c r="AJ928" s="55"/>
      <c r="AK928" s="55"/>
      <c r="AL928" s="55"/>
      <c r="AM928" s="55"/>
      <c r="AN928" s="55"/>
      <c r="AO928" s="55"/>
      <c r="AP928" s="55"/>
      <c r="AQ928" s="55"/>
      <c r="AR928" s="55"/>
      <c r="AS928" s="55"/>
      <c r="AT928" s="55"/>
      <c r="AU928" s="55"/>
      <c r="AV928" s="55"/>
      <c r="AW928" s="55"/>
      <c r="AX928" s="55"/>
      <c r="AY928" s="55"/>
      <c r="AZ928" s="55"/>
      <c r="BA928" s="55"/>
      <c r="BB928" s="55"/>
      <c r="BC928" s="55"/>
      <c r="BD928" s="55"/>
      <c r="BE928" s="55"/>
      <c r="BF928" s="55"/>
      <c r="BG928" s="55"/>
      <c r="BH928" s="55"/>
      <c r="BI928" s="55"/>
      <c r="BJ928" s="55"/>
      <c r="BK928" s="55"/>
      <c r="BL928" s="55"/>
      <c r="BM928" s="55"/>
      <c r="BN928" s="66"/>
      <c r="BO928" s="66"/>
      <c r="BP928" s="66"/>
      <c r="BQ928" s="55"/>
      <c r="BR928" s="55"/>
      <c r="BS928" s="55"/>
      <c r="BT928" s="55"/>
      <c r="BU928" s="55"/>
      <c r="BV928" s="55"/>
      <c r="BW928" s="55"/>
      <c r="BX928" s="55"/>
    </row>
    <row r="929" ht="24.75" customHeight="1">
      <c r="A929" s="55"/>
      <c r="B929" s="65"/>
      <c r="C929" s="6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  <c r="AI929" s="55"/>
      <c r="AJ929" s="55"/>
      <c r="AK929" s="55"/>
      <c r="AL929" s="55"/>
      <c r="AM929" s="55"/>
      <c r="AN929" s="55"/>
      <c r="AO929" s="55"/>
      <c r="AP929" s="55"/>
      <c r="AQ929" s="55"/>
      <c r="AR929" s="55"/>
      <c r="AS929" s="55"/>
      <c r="AT929" s="55"/>
      <c r="AU929" s="55"/>
      <c r="AV929" s="55"/>
      <c r="AW929" s="55"/>
      <c r="AX929" s="55"/>
      <c r="AY929" s="55"/>
      <c r="AZ929" s="55"/>
      <c r="BA929" s="55"/>
      <c r="BB929" s="55"/>
      <c r="BC929" s="55"/>
      <c r="BD929" s="55"/>
      <c r="BE929" s="55"/>
      <c r="BF929" s="55"/>
      <c r="BG929" s="55"/>
      <c r="BH929" s="55"/>
      <c r="BI929" s="55"/>
      <c r="BJ929" s="55"/>
      <c r="BK929" s="55"/>
      <c r="BL929" s="55"/>
      <c r="BM929" s="55"/>
      <c r="BN929" s="66"/>
      <c r="BO929" s="66"/>
      <c r="BP929" s="66"/>
      <c r="BQ929" s="55"/>
      <c r="BR929" s="55"/>
      <c r="BS929" s="55"/>
      <c r="BT929" s="55"/>
      <c r="BU929" s="55"/>
      <c r="BV929" s="55"/>
      <c r="BW929" s="55"/>
      <c r="BX929" s="55"/>
    </row>
    <row r="930" ht="24.75" customHeight="1">
      <c r="A930" s="55"/>
      <c r="B930" s="65"/>
      <c r="C930" s="6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  <c r="AI930" s="55"/>
      <c r="AJ930" s="55"/>
      <c r="AK930" s="55"/>
      <c r="AL930" s="55"/>
      <c r="AM930" s="55"/>
      <c r="AN930" s="55"/>
      <c r="AO930" s="55"/>
      <c r="AP930" s="55"/>
      <c r="AQ930" s="55"/>
      <c r="AR930" s="55"/>
      <c r="AS930" s="55"/>
      <c r="AT930" s="55"/>
      <c r="AU930" s="55"/>
      <c r="AV930" s="55"/>
      <c r="AW930" s="55"/>
      <c r="AX930" s="55"/>
      <c r="AY930" s="55"/>
      <c r="AZ930" s="55"/>
      <c r="BA930" s="55"/>
      <c r="BB930" s="55"/>
      <c r="BC930" s="55"/>
      <c r="BD930" s="55"/>
      <c r="BE930" s="55"/>
      <c r="BF930" s="55"/>
      <c r="BG930" s="55"/>
      <c r="BH930" s="55"/>
      <c r="BI930" s="55"/>
      <c r="BJ930" s="55"/>
      <c r="BK930" s="55"/>
      <c r="BL930" s="55"/>
      <c r="BM930" s="55"/>
      <c r="BN930" s="66"/>
      <c r="BO930" s="66"/>
      <c r="BP930" s="66"/>
      <c r="BQ930" s="55"/>
      <c r="BR930" s="55"/>
      <c r="BS930" s="55"/>
      <c r="BT930" s="55"/>
      <c r="BU930" s="55"/>
      <c r="BV930" s="55"/>
      <c r="BW930" s="55"/>
      <c r="BX930" s="55"/>
    </row>
    <row r="931" ht="24.75" customHeight="1">
      <c r="A931" s="55"/>
      <c r="B931" s="65"/>
      <c r="C931" s="6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  <c r="AI931" s="55"/>
      <c r="AJ931" s="55"/>
      <c r="AK931" s="55"/>
      <c r="AL931" s="55"/>
      <c r="AM931" s="55"/>
      <c r="AN931" s="55"/>
      <c r="AO931" s="55"/>
      <c r="AP931" s="55"/>
      <c r="AQ931" s="55"/>
      <c r="AR931" s="55"/>
      <c r="AS931" s="55"/>
      <c r="AT931" s="55"/>
      <c r="AU931" s="55"/>
      <c r="AV931" s="55"/>
      <c r="AW931" s="55"/>
      <c r="AX931" s="55"/>
      <c r="AY931" s="55"/>
      <c r="AZ931" s="55"/>
      <c r="BA931" s="55"/>
      <c r="BB931" s="55"/>
      <c r="BC931" s="55"/>
      <c r="BD931" s="55"/>
      <c r="BE931" s="55"/>
      <c r="BF931" s="55"/>
      <c r="BG931" s="55"/>
      <c r="BH931" s="55"/>
      <c r="BI931" s="55"/>
      <c r="BJ931" s="55"/>
      <c r="BK931" s="55"/>
      <c r="BL931" s="55"/>
      <c r="BM931" s="55"/>
      <c r="BN931" s="66"/>
      <c r="BO931" s="66"/>
      <c r="BP931" s="66"/>
      <c r="BQ931" s="55"/>
      <c r="BR931" s="55"/>
      <c r="BS931" s="55"/>
      <c r="BT931" s="55"/>
      <c r="BU931" s="55"/>
      <c r="BV931" s="55"/>
      <c r="BW931" s="55"/>
      <c r="BX931" s="55"/>
    </row>
    <row r="932" ht="24.75" customHeight="1">
      <c r="A932" s="55"/>
      <c r="B932" s="65"/>
      <c r="C932" s="6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  <c r="AI932" s="55"/>
      <c r="AJ932" s="55"/>
      <c r="AK932" s="55"/>
      <c r="AL932" s="55"/>
      <c r="AM932" s="55"/>
      <c r="AN932" s="55"/>
      <c r="AO932" s="55"/>
      <c r="AP932" s="55"/>
      <c r="AQ932" s="55"/>
      <c r="AR932" s="55"/>
      <c r="AS932" s="55"/>
      <c r="AT932" s="55"/>
      <c r="AU932" s="55"/>
      <c r="AV932" s="55"/>
      <c r="AW932" s="55"/>
      <c r="AX932" s="55"/>
      <c r="AY932" s="55"/>
      <c r="AZ932" s="55"/>
      <c r="BA932" s="55"/>
      <c r="BB932" s="55"/>
      <c r="BC932" s="55"/>
      <c r="BD932" s="55"/>
      <c r="BE932" s="55"/>
      <c r="BF932" s="55"/>
      <c r="BG932" s="55"/>
      <c r="BH932" s="55"/>
      <c r="BI932" s="55"/>
      <c r="BJ932" s="55"/>
      <c r="BK932" s="55"/>
      <c r="BL932" s="55"/>
      <c r="BM932" s="55"/>
      <c r="BN932" s="66"/>
      <c r="BO932" s="66"/>
      <c r="BP932" s="66"/>
      <c r="BQ932" s="55"/>
      <c r="BR932" s="55"/>
      <c r="BS932" s="55"/>
      <c r="BT932" s="55"/>
      <c r="BU932" s="55"/>
      <c r="BV932" s="55"/>
      <c r="BW932" s="55"/>
      <c r="BX932" s="55"/>
    </row>
    <row r="933" ht="24.75" customHeight="1">
      <c r="A933" s="55"/>
      <c r="B933" s="65"/>
      <c r="C933" s="6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  <c r="AI933" s="55"/>
      <c r="AJ933" s="55"/>
      <c r="AK933" s="55"/>
      <c r="AL933" s="55"/>
      <c r="AM933" s="55"/>
      <c r="AN933" s="55"/>
      <c r="AO933" s="55"/>
      <c r="AP933" s="55"/>
      <c r="AQ933" s="55"/>
      <c r="AR933" s="55"/>
      <c r="AS933" s="55"/>
      <c r="AT933" s="55"/>
      <c r="AU933" s="55"/>
      <c r="AV933" s="55"/>
      <c r="AW933" s="55"/>
      <c r="AX933" s="55"/>
      <c r="AY933" s="55"/>
      <c r="AZ933" s="55"/>
      <c r="BA933" s="55"/>
      <c r="BB933" s="55"/>
      <c r="BC933" s="55"/>
      <c r="BD933" s="55"/>
      <c r="BE933" s="55"/>
      <c r="BF933" s="55"/>
      <c r="BG933" s="55"/>
      <c r="BH933" s="55"/>
      <c r="BI933" s="55"/>
      <c r="BJ933" s="55"/>
      <c r="BK933" s="55"/>
      <c r="BL933" s="55"/>
      <c r="BM933" s="55"/>
      <c r="BN933" s="66"/>
      <c r="BO933" s="66"/>
      <c r="BP933" s="66"/>
      <c r="BQ933" s="55"/>
      <c r="BR933" s="55"/>
      <c r="BS933" s="55"/>
      <c r="BT933" s="55"/>
      <c r="BU933" s="55"/>
      <c r="BV933" s="55"/>
      <c r="BW933" s="55"/>
      <c r="BX933" s="55"/>
    </row>
    <row r="934" ht="24.75" customHeight="1">
      <c r="A934" s="55"/>
      <c r="B934" s="65"/>
      <c r="C934" s="6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  <c r="AI934" s="55"/>
      <c r="AJ934" s="55"/>
      <c r="AK934" s="55"/>
      <c r="AL934" s="55"/>
      <c r="AM934" s="55"/>
      <c r="AN934" s="55"/>
      <c r="AO934" s="55"/>
      <c r="AP934" s="55"/>
      <c r="AQ934" s="55"/>
      <c r="AR934" s="55"/>
      <c r="AS934" s="55"/>
      <c r="AT934" s="55"/>
      <c r="AU934" s="55"/>
      <c r="AV934" s="55"/>
      <c r="AW934" s="55"/>
      <c r="AX934" s="55"/>
      <c r="AY934" s="55"/>
      <c r="AZ934" s="55"/>
      <c r="BA934" s="55"/>
      <c r="BB934" s="55"/>
      <c r="BC934" s="55"/>
      <c r="BD934" s="55"/>
      <c r="BE934" s="55"/>
      <c r="BF934" s="55"/>
      <c r="BG934" s="55"/>
      <c r="BH934" s="55"/>
      <c r="BI934" s="55"/>
      <c r="BJ934" s="55"/>
      <c r="BK934" s="55"/>
      <c r="BL934" s="55"/>
      <c r="BM934" s="55"/>
      <c r="BN934" s="66"/>
      <c r="BO934" s="66"/>
      <c r="BP934" s="66"/>
      <c r="BQ934" s="55"/>
      <c r="BR934" s="55"/>
      <c r="BS934" s="55"/>
      <c r="BT934" s="55"/>
      <c r="BU934" s="55"/>
      <c r="BV934" s="55"/>
      <c r="BW934" s="55"/>
      <c r="BX934" s="55"/>
    </row>
    <row r="935" ht="24.75" customHeight="1">
      <c r="A935" s="55"/>
      <c r="B935" s="65"/>
      <c r="C935" s="6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  <c r="AI935" s="55"/>
      <c r="AJ935" s="55"/>
      <c r="AK935" s="55"/>
      <c r="AL935" s="55"/>
      <c r="AM935" s="55"/>
      <c r="AN935" s="55"/>
      <c r="AO935" s="55"/>
      <c r="AP935" s="55"/>
      <c r="AQ935" s="55"/>
      <c r="AR935" s="55"/>
      <c r="AS935" s="55"/>
      <c r="AT935" s="55"/>
      <c r="AU935" s="55"/>
      <c r="AV935" s="55"/>
      <c r="AW935" s="55"/>
      <c r="AX935" s="55"/>
      <c r="AY935" s="55"/>
      <c r="AZ935" s="55"/>
      <c r="BA935" s="55"/>
      <c r="BB935" s="55"/>
      <c r="BC935" s="55"/>
      <c r="BD935" s="55"/>
      <c r="BE935" s="55"/>
      <c r="BF935" s="55"/>
      <c r="BG935" s="55"/>
      <c r="BH935" s="55"/>
      <c r="BI935" s="55"/>
      <c r="BJ935" s="55"/>
      <c r="BK935" s="55"/>
      <c r="BL935" s="55"/>
      <c r="BM935" s="55"/>
      <c r="BN935" s="66"/>
      <c r="BO935" s="66"/>
      <c r="BP935" s="66"/>
      <c r="BQ935" s="55"/>
      <c r="BR935" s="55"/>
      <c r="BS935" s="55"/>
      <c r="BT935" s="55"/>
      <c r="BU935" s="55"/>
      <c r="BV935" s="55"/>
      <c r="BW935" s="55"/>
      <c r="BX935" s="55"/>
    </row>
    <row r="936" ht="24.75" customHeight="1">
      <c r="A936" s="55"/>
      <c r="B936" s="65"/>
      <c r="C936" s="6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  <c r="AI936" s="55"/>
      <c r="AJ936" s="55"/>
      <c r="AK936" s="55"/>
      <c r="AL936" s="55"/>
      <c r="AM936" s="55"/>
      <c r="AN936" s="55"/>
      <c r="AO936" s="55"/>
      <c r="AP936" s="55"/>
      <c r="AQ936" s="55"/>
      <c r="AR936" s="55"/>
      <c r="AS936" s="55"/>
      <c r="AT936" s="55"/>
      <c r="AU936" s="55"/>
      <c r="AV936" s="55"/>
      <c r="AW936" s="55"/>
      <c r="AX936" s="55"/>
      <c r="AY936" s="55"/>
      <c r="AZ936" s="55"/>
      <c r="BA936" s="55"/>
      <c r="BB936" s="55"/>
      <c r="BC936" s="55"/>
      <c r="BD936" s="55"/>
      <c r="BE936" s="55"/>
      <c r="BF936" s="55"/>
      <c r="BG936" s="55"/>
      <c r="BH936" s="55"/>
      <c r="BI936" s="55"/>
      <c r="BJ936" s="55"/>
      <c r="BK936" s="55"/>
      <c r="BL936" s="55"/>
      <c r="BM936" s="55"/>
      <c r="BN936" s="66"/>
      <c r="BO936" s="66"/>
      <c r="BP936" s="66"/>
      <c r="BQ936" s="55"/>
      <c r="BR936" s="55"/>
      <c r="BS936" s="55"/>
      <c r="BT936" s="55"/>
      <c r="BU936" s="55"/>
      <c r="BV936" s="55"/>
      <c r="BW936" s="55"/>
      <c r="BX936" s="55"/>
    </row>
    <row r="937" ht="24.75" customHeight="1">
      <c r="A937" s="55"/>
      <c r="B937" s="65"/>
      <c r="C937" s="6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  <c r="AI937" s="55"/>
      <c r="AJ937" s="55"/>
      <c r="AK937" s="55"/>
      <c r="AL937" s="55"/>
      <c r="AM937" s="55"/>
      <c r="AN937" s="55"/>
      <c r="AO937" s="55"/>
      <c r="AP937" s="55"/>
      <c r="AQ937" s="55"/>
      <c r="AR937" s="55"/>
      <c r="AS937" s="55"/>
      <c r="AT937" s="55"/>
      <c r="AU937" s="55"/>
      <c r="AV937" s="55"/>
      <c r="AW937" s="55"/>
      <c r="AX937" s="55"/>
      <c r="AY937" s="55"/>
      <c r="AZ937" s="55"/>
      <c r="BA937" s="55"/>
      <c r="BB937" s="55"/>
      <c r="BC937" s="55"/>
      <c r="BD937" s="55"/>
      <c r="BE937" s="55"/>
      <c r="BF937" s="55"/>
      <c r="BG937" s="55"/>
      <c r="BH937" s="55"/>
      <c r="BI937" s="55"/>
      <c r="BJ937" s="55"/>
      <c r="BK937" s="55"/>
      <c r="BL937" s="55"/>
      <c r="BM937" s="55"/>
      <c r="BN937" s="66"/>
      <c r="BO937" s="66"/>
      <c r="BP937" s="66"/>
      <c r="BQ937" s="55"/>
      <c r="BR937" s="55"/>
      <c r="BS937" s="55"/>
      <c r="BT937" s="55"/>
      <c r="BU937" s="55"/>
      <c r="BV937" s="55"/>
      <c r="BW937" s="55"/>
      <c r="BX937" s="55"/>
    </row>
    <row r="938" ht="24.75" customHeight="1">
      <c r="A938" s="55"/>
      <c r="B938" s="65"/>
      <c r="C938" s="6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  <c r="AI938" s="55"/>
      <c r="AJ938" s="55"/>
      <c r="AK938" s="55"/>
      <c r="AL938" s="55"/>
      <c r="AM938" s="55"/>
      <c r="AN938" s="55"/>
      <c r="AO938" s="55"/>
      <c r="AP938" s="55"/>
      <c r="AQ938" s="55"/>
      <c r="AR938" s="55"/>
      <c r="AS938" s="55"/>
      <c r="AT938" s="55"/>
      <c r="AU938" s="55"/>
      <c r="AV938" s="55"/>
      <c r="AW938" s="55"/>
      <c r="AX938" s="55"/>
      <c r="AY938" s="55"/>
      <c r="AZ938" s="55"/>
      <c r="BA938" s="55"/>
      <c r="BB938" s="55"/>
      <c r="BC938" s="55"/>
      <c r="BD938" s="55"/>
      <c r="BE938" s="55"/>
      <c r="BF938" s="55"/>
      <c r="BG938" s="55"/>
      <c r="BH938" s="55"/>
      <c r="BI938" s="55"/>
      <c r="BJ938" s="55"/>
      <c r="BK938" s="55"/>
      <c r="BL938" s="55"/>
      <c r="BM938" s="55"/>
      <c r="BN938" s="66"/>
      <c r="BO938" s="66"/>
      <c r="BP938" s="66"/>
      <c r="BQ938" s="55"/>
      <c r="BR938" s="55"/>
      <c r="BS938" s="55"/>
      <c r="BT938" s="55"/>
      <c r="BU938" s="55"/>
      <c r="BV938" s="55"/>
      <c r="BW938" s="55"/>
      <c r="BX938" s="55"/>
    </row>
    <row r="939" ht="24.75" customHeight="1">
      <c r="A939" s="55"/>
      <c r="B939" s="65"/>
      <c r="C939" s="6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  <c r="AI939" s="55"/>
      <c r="AJ939" s="55"/>
      <c r="AK939" s="55"/>
      <c r="AL939" s="55"/>
      <c r="AM939" s="55"/>
      <c r="AN939" s="55"/>
      <c r="AO939" s="55"/>
      <c r="AP939" s="55"/>
      <c r="AQ939" s="55"/>
      <c r="AR939" s="55"/>
      <c r="AS939" s="55"/>
      <c r="AT939" s="55"/>
      <c r="AU939" s="55"/>
      <c r="AV939" s="55"/>
      <c r="AW939" s="55"/>
      <c r="AX939" s="55"/>
      <c r="AY939" s="55"/>
      <c r="AZ939" s="55"/>
      <c r="BA939" s="55"/>
      <c r="BB939" s="55"/>
      <c r="BC939" s="55"/>
      <c r="BD939" s="55"/>
      <c r="BE939" s="55"/>
      <c r="BF939" s="55"/>
      <c r="BG939" s="55"/>
      <c r="BH939" s="55"/>
      <c r="BI939" s="55"/>
      <c r="BJ939" s="55"/>
      <c r="BK939" s="55"/>
      <c r="BL939" s="55"/>
      <c r="BM939" s="55"/>
      <c r="BN939" s="66"/>
      <c r="BO939" s="66"/>
      <c r="BP939" s="66"/>
      <c r="BQ939" s="55"/>
      <c r="BR939" s="55"/>
      <c r="BS939" s="55"/>
      <c r="BT939" s="55"/>
      <c r="BU939" s="55"/>
      <c r="BV939" s="55"/>
      <c r="BW939" s="55"/>
      <c r="BX939" s="55"/>
    </row>
    <row r="940" ht="24.75" customHeight="1">
      <c r="A940" s="55"/>
      <c r="B940" s="65"/>
      <c r="C940" s="6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  <c r="AI940" s="55"/>
      <c r="AJ940" s="55"/>
      <c r="AK940" s="55"/>
      <c r="AL940" s="55"/>
      <c r="AM940" s="55"/>
      <c r="AN940" s="55"/>
      <c r="AO940" s="55"/>
      <c r="AP940" s="55"/>
      <c r="AQ940" s="55"/>
      <c r="AR940" s="55"/>
      <c r="AS940" s="55"/>
      <c r="AT940" s="55"/>
      <c r="AU940" s="55"/>
      <c r="AV940" s="55"/>
      <c r="AW940" s="55"/>
      <c r="AX940" s="55"/>
      <c r="AY940" s="55"/>
      <c r="AZ940" s="55"/>
      <c r="BA940" s="55"/>
      <c r="BB940" s="55"/>
      <c r="BC940" s="55"/>
      <c r="BD940" s="55"/>
      <c r="BE940" s="55"/>
      <c r="BF940" s="55"/>
      <c r="BG940" s="55"/>
      <c r="BH940" s="55"/>
      <c r="BI940" s="55"/>
      <c r="BJ940" s="55"/>
      <c r="BK940" s="55"/>
      <c r="BL940" s="55"/>
      <c r="BM940" s="55"/>
      <c r="BN940" s="66"/>
      <c r="BO940" s="66"/>
      <c r="BP940" s="66"/>
      <c r="BQ940" s="55"/>
      <c r="BR940" s="55"/>
      <c r="BS940" s="55"/>
      <c r="BT940" s="55"/>
      <c r="BU940" s="55"/>
      <c r="BV940" s="55"/>
      <c r="BW940" s="55"/>
      <c r="BX940" s="55"/>
    </row>
    <row r="941" ht="24.75" customHeight="1">
      <c r="A941" s="55"/>
      <c r="B941" s="65"/>
      <c r="C941" s="6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  <c r="AI941" s="55"/>
      <c r="AJ941" s="55"/>
      <c r="AK941" s="55"/>
      <c r="AL941" s="55"/>
      <c r="AM941" s="55"/>
      <c r="AN941" s="55"/>
      <c r="AO941" s="55"/>
      <c r="AP941" s="55"/>
      <c r="AQ941" s="55"/>
      <c r="AR941" s="55"/>
      <c r="AS941" s="55"/>
      <c r="AT941" s="55"/>
      <c r="AU941" s="55"/>
      <c r="AV941" s="55"/>
      <c r="AW941" s="55"/>
      <c r="AX941" s="55"/>
      <c r="AY941" s="55"/>
      <c r="AZ941" s="55"/>
      <c r="BA941" s="55"/>
      <c r="BB941" s="55"/>
      <c r="BC941" s="55"/>
      <c r="BD941" s="55"/>
      <c r="BE941" s="55"/>
      <c r="BF941" s="55"/>
      <c r="BG941" s="55"/>
      <c r="BH941" s="55"/>
      <c r="BI941" s="55"/>
      <c r="BJ941" s="55"/>
      <c r="BK941" s="55"/>
      <c r="BL941" s="55"/>
      <c r="BM941" s="55"/>
      <c r="BN941" s="66"/>
      <c r="BO941" s="66"/>
      <c r="BP941" s="66"/>
      <c r="BQ941" s="55"/>
      <c r="BR941" s="55"/>
      <c r="BS941" s="55"/>
      <c r="BT941" s="55"/>
      <c r="BU941" s="55"/>
      <c r="BV941" s="55"/>
      <c r="BW941" s="55"/>
      <c r="BX941" s="55"/>
    </row>
    <row r="942" ht="24.75" customHeight="1">
      <c r="A942" s="55"/>
      <c r="B942" s="65"/>
      <c r="C942" s="6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  <c r="AI942" s="55"/>
      <c r="AJ942" s="55"/>
      <c r="AK942" s="55"/>
      <c r="AL942" s="55"/>
      <c r="AM942" s="55"/>
      <c r="AN942" s="55"/>
      <c r="AO942" s="55"/>
      <c r="AP942" s="55"/>
      <c r="AQ942" s="55"/>
      <c r="AR942" s="55"/>
      <c r="AS942" s="55"/>
      <c r="AT942" s="55"/>
      <c r="AU942" s="55"/>
      <c r="AV942" s="55"/>
      <c r="AW942" s="55"/>
      <c r="AX942" s="55"/>
      <c r="AY942" s="55"/>
      <c r="AZ942" s="55"/>
      <c r="BA942" s="55"/>
      <c r="BB942" s="55"/>
      <c r="BC942" s="55"/>
      <c r="BD942" s="55"/>
      <c r="BE942" s="55"/>
      <c r="BF942" s="55"/>
      <c r="BG942" s="55"/>
      <c r="BH942" s="55"/>
      <c r="BI942" s="55"/>
      <c r="BJ942" s="55"/>
      <c r="BK942" s="55"/>
      <c r="BL942" s="55"/>
      <c r="BM942" s="55"/>
      <c r="BN942" s="66"/>
      <c r="BO942" s="66"/>
      <c r="BP942" s="66"/>
      <c r="BQ942" s="55"/>
      <c r="BR942" s="55"/>
      <c r="BS942" s="55"/>
      <c r="BT942" s="55"/>
      <c r="BU942" s="55"/>
      <c r="BV942" s="55"/>
      <c r="BW942" s="55"/>
      <c r="BX942" s="55"/>
    </row>
    <row r="943" ht="24.75" customHeight="1">
      <c r="A943" s="55"/>
      <c r="B943" s="65"/>
      <c r="C943" s="6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5"/>
      <c r="AJ943" s="55"/>
      <c r="AK943" s="55"/>
      <c r="AL943" s="55"/>
      <c r="AM943" s="55"/>
      <c r="AN943" s="55"/>
      <c r="AO943" s="55"/>
      <c r="AP943" s="55"/>
      <c r="AQ943" s="55"/>
      <c r="AR943" s="55"/>
      <c r="AS943" s="55"/>
      <c r="AT943" s="55"/>
      <c r="AU943" s="55"/>
      <c r="AV943" s="55"/>
      <c r="AW943" s="55"/>
      <c r="AX943" s="55"/>
      <c r="AY943" s="55"/>
      <c r="AZ943" s="55"/>
      <c r="BA943" s="55"/>
      <c r="BB943" s="55"/>
      <c r="BC943" s="55"/>
      <c r="BD943" s="55"/>
      <c r="BE943" s="55"/>
      <c r="BF943" s="55"/>
      <c r="BG943" s="55"/>
      <c r="BH943" s="55"/>
      <c r="BI943" s="55"/>
      <c r="BJ943" s="55"/>
      <c r="BK943" s="55"/>
      <c r="BL943" s="55"/>
      <c r="BM943" s="55"/>
      <c r="BN943" s="66"/>
      <c r="BO943" s="66"/>
      <c r="BP943" s="66"/>
      <c r="BQ943" s="55"/>
      <c r="BR943" s="55"/>
      <c r="BS943" s="55"/>
      <c r="BT943" s="55"/>
      <c r="BU943" s="55"/>
      <c r="BV943" s="55"/>
      <c r="BW943" s="55"/>
      <c r="BX943" s="55"/>
    </row>
    <row r="944" ht="24.75" customHeight="1">
      <c r="A944" s="55"/>
      <c r="B944" s="65"/>
      <c r="C944" s="6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5"/>
      <c r="AJ944" s="55"/>
      <c r="AK944" s="55"/>
      <c r="AL944" s="55"/>
      <c r="AM944" s="55"/>
      <c r="AN944" s="55"/>
      <c r="AO944" s="55"/>
      <c r="AP944" s="55"/>
      <c r="AQ944" s="55"/>
      <c r="AR944" s="55"/>
      <c r="AS944" s="55"/>
      <c r="AT944" s="55"/>
      <c r="AU944" s="55"/>
      <c r="AV944" s="55"/>
      <c r="AW944" s="55"/>
      <c r="AX944" s="55"/>
      <c r="AY944" s="55"/>
      <c r="AZ944" s="55"/>
      <c r="BA944" s="55"/>
      <c r="BB944" s="55"/>
      <c r="BC944" s="55"/>
      <c r="BD944" s="55"/>
      <c r="BE944" s="55"/>
      <c r="BF944" s="55"/>
      <c r="BG944" s="55"/>
      <c r="BH944" s="55"/>
      <c r="BI944" s="55"/>
      <c r="BJ944" s="55"/>
      <c r="BK944" s="55"/>
      <c r="BL944" s="55"/>
      <c r="BM944" s="55"/>
      <c r="BN944" s="66"/>
      <c r="BO944" s="66"/>
      <c r="BP944" s="66"/>
      <c r="BQ944" s="55"/>
      <c r="BR944" s="55"/>
      <c r="BS944" s="55"/>
      <c r="BT944" s="55"/>
      <c r="BU944" s="55"/>
      <c r="BV944" s="55"/>
      <c r="BW944" s="55"/>
      <c r="BX944" s="55"/>
    </row>
    <row r="945" ht="24.75" customHeight="1">
      <c r="A945" s="55"/>
      <c r="B945" s="65"/>
      <c r="C945" s="6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  <c r="AJ945" s="55"/>
      <c r="AK945" s="55"/>
      <c r="AL945" s="55"/>
      <c r="AM945" s="55"/>
      <c r="AN945" s="55"/>
      <c r="AO945" s="55"/>
      <c r="AP945" s="55"/>
      <c r="AQ945" s="55"/>
      <c r="AR945" s="55"/>
      <c r="AS945" s="55"/>
      <c r="AT945" s="55"/>
      <c r="AU945" s="55"/>
      <c r="AV945" s="55"/>
      <c r="AW945" s="55"/>
      <c r="AX945" s="55"/>
      <c r="AY945" s="55"/>
      <c r="AZ945" s="55"/>
      <c r="BA945" s="55"/>
      <c r="BB945" s="55"/>
      <c r="BC945" s="55"/>
      <c r="BD945" s="55"/>
      <c r="BE945" s="55"/>
      <c r="BF945" s="55"/>
      <c r="BG945" s="55"/>
      <c r="BH945" s="55"/>
      <c r="BI945" s="55"/>
      <c r="BJ945" s="55"/>
      <c r="BK945" s="55"/>
      <c r="BL945" s="55"/>
      <c r="BM945" s="55"/>
      <c r="BN945" s="66"/>
      <c r="BO945" s="66"/>
      <c r="BP945" s="66"/>
      <c r="BQ945" s="55"/>
      <c r="BR945" s="55"/>
      <c r="BS945" s="55"/>
      <c r="BT945" s="55"/>
      <c r="BU945" s="55"/>
      <c r="BV945" s="55"/>
      <c r="BW945" s="55"/>
      <c r="BX945" s="55"/>
    </row>
    <row r="946" ht="24.75" customHeight="1">
      <c r="A946" s="55"/>
      <c r="B946" s="65"/>
      <c r="C946" s="6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  <c r="AI946" s="55"/>
      <c r="AJ946" s="55"/>
      <c r="AK946" s="55"/>
      <c r="AL946" s="55"/>
      <c r="AM946" s="55"/>
      <c r="AN946" s="55"/>
      <c r="AO946" s="55"/>
      <c r="AP946" s="55"/>
      <c r="AQ946" s="55"/>
      <c r="AR946" s="55"/>
      <c r="AS946" s="55"/>
      <c r="AT946" s="55"/>
      <c r="AU946" s="55"/>
      <c r="AV946" s="55"/>
      <c r="AW946" s="55"/>
      <c r="AX946" s="55"/>
      <c r="AY946" s="55"/>
      <c r="AZ946" s="55"/>
      <c r="BA946" s="55"/>
      <c r="BB946" s="55"/>
      <c r="BC946" s="55"/>
      <c r="BD946" s="55"/>
      <c r="BE946" s="55"/>
      <c r="BF946" s="55"/>
      <c r="BG946" s="55"/>
      <c r="BH946" s="55"/>
      <c r="BI946" s="55"/>
      <c r="BJ946" s="55"/>
      <c r="BK946" s="55"/>
      <c r="BL946" s="55"/>
      <c r="BM946" s="55"/>
      <c r="BN946" s="66"/>
      <c r="BO946" s="66"/>
      <c r="BP946" s="66"/>
      <c r="BQ946" s="55"/>
      <c r="BR946" s="55"/>
      <c r="BS946" s="55"/>
      <c r="BT946" s="55"/>
      <c r="BU946" s="55"/>
      <c r="BV946" s="55"/>
      <c r="BW946" s="55"/>
      <c r="BX946" s="55"/>
    </row>
    <row r="947" ht="24.75" customHeight="1">
      <c r="A947" s="55"/>
      <c r="B947" s="65"/>
      <c r="C947" s="6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5"/>
      <c r="AJ947" s="55"/>
      <c r="AK947" s="55"/>
      <c r="AL947" s="55"/>
      <c r="AM947" s="55"/>
      <c r="AN947" s="55"/>
      <c r="AO947" s="55"/>
      <c r="AP947" s="55"/>
      <c r="AQ947" s="55"/>
      <c r="AR947" s="55"/>
      <c r="AS947" s="55"/>
      <c r="AT947" s="55"/>
      <c r="AU947" s="55"/>
      <c r="AV947" s="55"/>
      <c r="AW947" s="55"/>
      <c r="AX947" s="55"/>
      <c r="AY947" s="55"/>
      <c r="AZ947" s="55"/>
      <c r="BA947" s="55"/>
      <c r="BB947" s="55"/>
      <c r="BC947" s="55"/>
      <c r="BD947" s="55"/>
      <c r="BE947" s="55"/>
      <c r="BF947" s="55"/>
      <c r="BG947" s="55"/>
      <c r="BH947" s="55"/>
      <c r="BI947" s="55"/>
      <c r="BJ947" s="55"/>
      <c r="BK947" s="55"/>
      <c r="BL947" s="55"/>
      <c r="BM947" s="55"/>
      <c r="BN947" s="66"/>
      <c r="BO947" s="66"/>
      <c r="BP947" s="66"/>
      <c r="BQ947" s="55"/>
      <c r="BR947" s="55"/>
      <c r="BS947" s="55"/>
      <c r="BT947" s="55"/>
      <c r="BU947" s="55"/>
      <c r="BV947" s="55"/>
      <c r="BW947" s="55"/>
      <c r="BX947" s="55"/>
    </row>
    <row r="948" ht="24.75" customHeight="1">
      <c r="A948" s="55"/>
      <c r="B948" s="65"/>
      <c r="C948" s="6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  <c r="AJ948" s="55"/>
      <c r="AK948" s="55"/>
      <c r="AL948" s="55"/>
      <c r="AM948" s="55"/>
      <c r="AN948" s="55"/>
      <c r="AO948" s="55"/>
      <c r="AP948" s="55"/>
      <c r="AQ948" s="55"/>
      <c r="AR948" s="55"/>
      <c r="AS948" s="55"/>
      <c r="AT948" s="55"/>
      <c r="AU948" s="55"/>
      <c r="AV948" s="55"/>
      <c r="AW948" s="55"/>
      <c r="AX948" s="55"/>
      <c r="AY948" s="55"/>
      <c r="AZ948" s="55"/>
      <c r="BA948" s="55"/>
      <c r="BB948" s="55"/>
      <c r="BC948" s="55"/>
      <c r="BD948" s="55"/>
      <c r="BE948" s="55"/>
      <c r="BF948" s="55"/>
      <c r="BG948" s="55"/>
      <c r="BH948" s="55"/>
      <c r="BI948" s="55"/>
      <c r="BJ948" s="55"/>
      <c r="BK948" s="55"/>
      <c r="BL948" s="55"/>
      <c r="BM948" s="55"/>
      <c r="BN948" s="66"/>
      <c r="BO948" s="66"/>
      <c r="BP948" s="66"/>
      <c r="BQ948" s="55"/>
      <c r="BR948" s="55"/>
      <c r="BS948" s="55"/>
      <c r="BT948" s="55"/>
      <c r="BU948" s="55"/>
      <c r="BV948" s="55"/>
      <c r="BW948" s="55"/>
      <c r="BX948" s="55"/>
    </row>
    <row r="949" ht="24.75" customHeight="1">
      <c r="A949" s="55"/>
      <c r="B949" s="65"/>
      <c r="C949" s="6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  <c r="AI949" s="55"/>
      <c r="AJ949" s="55"/>
      <c r="AK949" s="55"/>
      <c r="AL949" s="55"/>
      <c r="AM949" s="55"/>
      <c r="AN949" s="55"/>
      <c r="AO949" s="55"/>
      <c r="AP949" s="55"/>
      <c r="AQ949" s="55"/>
      <c r="AR949" s="55"/>
      <c r="AS949" s="55"/>
      <c r="AT949" s="55"/>
      <c r="AU949" s="55"/>
      <c r="AV949" s="55"/>
      <c r="AW949" s="55"/>
      <c r="AX949" s="55"/>
      <c r="AY949" s="55"/>
      <c r="AZ949" s="55"/>
      <c r="BA949" s="55"/>
      <c r="BB949" s="55"/>
      <c r="BC949" s="55"/>
      <c r="BD949" s="55"/>
      <c r="BE949" s="55"/>
      <c r="BF949" s="55"/>
      <c r="BG949" s="55"/>
      <c r="BH949" s="55"/>
      <c r="BI949" s="55"/>
      <c r="BJ949" s="55"/>
      <c r="BK949" s="55"/>
      <c r="BL949" s="55"/>
      <c r="BM949" s="55"/>
      <c r="BN949" s="66"/>
      <c r="BO949" s="66"/>
      <c r="BP949" s="66"/>
      <c r="BQ949" s="55"/>
      <c r="BR949" s="55"/>
      <c r="BS949" s="55"/>
      <c r="BT949" s="55"/>
      <c r="BU949" s="55"/>
      <c r="BV949" s="55"/>
      <c r="BW949" s="55"/>
      <c r="BX949" s="55"/>
    </row>
    <row r="950" ht="24.75" customHeight="1">
      <c r="A950" s="55"/>
      <c r="B950" s="65"/>
      <c r="C950" s="6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  <c r="AJ950" s="55"/>
      <c r="AK950" s="55"/>
      <c r="AL950" s="55"/>
      <c r="AM950" s="55"/>
      <c r="AN950" s="55"/>
      <c r="AO950" s="55"/>
      <c r="AP950" s="55"/>
      <c r="AQ950" s="55"/>
      <c r="AR950" s="55"/>
      <c r="AS950" s="55"/>
      <c r="AT950" s="55"/>
      <c r="AU950" s="55"/>
      <c r="AV950" s="55"/>
      <c r="AW950" s="55"/>
      <c r="AX950" s="55"/>
      <c r="AY950" s="55"/>
      <c r="AZ950" s="55"/>
      <c r="BA950" s="55"/>
      <c r="BB950" s="55"/>
      <c r="BC950" s="55"/>
      <c r="BD950" s="55"/>
      <c r="BE950" s="55"/>
      <c r="BF950" s="55"/>
      <c r="BG950" s="55"/>
      <c r="BH950" s="55"/>
      <c r="BI950" s="55"/>
      <c r="BJ950" s="55"/>
      <c r="BK950" s="55"/>
      <c r="BL950" s="55"/>
      <c r="BM950" s="55"/>
      <c r="BN950" s="66"/>
      <c r="BO950" s="66"/>
      <c r="BP950" s="66"/>
      <c r="BQ950" s="55"/>
      <c r="BR950" s="55"/>
      <c r="BS950" s="55"/>
      <c r="BT950" s="55"/>
      <c r="BU950" s="55"/>
      <c r="BV950" s="55"/>
      <c r="BW950" s="55"/>
      <c r="BX950" s="55"/>
    </row>
    <row r="951" ht="24.75" customHeight="1">
      <c r="A951" s="55"/>
      <c r="B951" s="65"/>
      <c r="C951" s="6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  <c r="AI951" s="55"/>
      <c r="AJ951" s="55"/>
      <c r="AK951" s="55"/>
      <c r="AL951" s="55"/>
      <c r="AM951" s="55"/>
      <c r="AN951" s="55"/>
      <c r="AO951" s="55"/>
      <c r="AP951" s="55"/>
      <c r="AQ951" s="55"/>
      <c r="AR951" s="55"/>
      <c r="AS951" s="55"/>
      <c r="AT951" s="55"/>
      <c r="AU951" s="55"/>
      <c r="AV951" s="55"/>
      <c r="AW951" s="55"/>
      <c r="AX951" s="55"/>
      <c r="AY951" s="55"/>
      <c r="AZ951" s="55"/>
      <c r="BA951" s="55"/>
      <c r="BB951" s="55"/>
      <c r="BC951" s="55"/>
      <c r="BD951" s="55"/>
      <c r="BE951" s="55"/>
      <c r="BF951" s="55"/>
      <c r="BG951" s="55"/>
      <c r="BH951" s="55"/>
      <c r="BI951" s="55"/>
      <c r="BJ951" s="55"/>
      <c r="BK951" s="55"/>
      <c r="BL951" s="55"/>
      <c r="BM951" s="55"/>
      <c r="BN951" s="66"/>
      <c r="BO951" s="66"/>
      <c r="BP951" s="66"/>
      <c r="BQ951" s="55"/>
      <c r="BR951" s="55"/>
      <c r="BS951" s="55"/>
      <c r="BT951" s="55"/>
      <c r="BU951" s="55"/>
      <c r="BV951" s="55"/>
      <c r="BW951" s="55"/>
      <c r="BX951" s="55"/>
    </row>
    <row r="952" ht="24.75" customHeight="1">
      <c r="A952" s="55"/>
      <c r="B952" s="65"/>
      <c r="C952" s="6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  <c r="AJ952" s="55"/>
      <c r="AK952" s="55"/>
      <c r="AL952" s="55"/>
      <c r="AM952" s="55"/>
      <c r="AN952" s="55"/>
      <c r="AO952" s="55"/>
      <c r="AP952" s="55"/>
      <c r="AQ952" s="55"/>
      <c r="AR952" s="55"/>
      <c r="AS952" s="55"/>
      <c r="AT952" s="55"/>
      <c r="AU952" s="55"/>
      <c r="AV952" s="55"/>
      <c r="AW952" s="55"/>
      <c r="AX952" s="55"/>
      <c r="AY952" s="55"/>
      <c r="AZ952" s="55"/>
      <c r="BA952" s="55"/>
      <c r="BB952" s="55"/>
      <c r="BC952" s="55"/>
      <c r="BD952" s="55"/>
      <c r="BE952" s="55"/>
      <c r="BF952" s="55"/>
      <c r="BG952" s="55"/>
      <c r="BH952" s="55"/>
      <c r="BI952" s="55"/>
      <c r="BJ952" s="55"/>
      <c r="BK952" s="55"/>
      <c r="BL952" s="55"/>
      <c r="BM952" s="55"/>
      <c r="BN952" s="66"/>
      <c r="BO952" s="66"/>
      <c r="BP952" s="66"/>
      <c r="BQ952" s="55"/>
      <c r="BR952" s="55"/>
      <c r="BS952" s="55"/>
      <c r="BT952" s="55"/>
      <c r="BU952" s="55"/>
      <c r="BV952" s="55"/>
      <c r="BW952" s="55"/>
      <c r="BX952" s="55"/>
    </row>
    <row r="953" ht="24.75" customHeight="1">
      <c r="A953" s="55"/>
      <c r="B953" s="65"/>
      <c r="C953" s="6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5"/>
      <c r="AJ953" s="55"/>
      <c r="AK953" s="55"/>
      <c r="AL953" s="55"/>
      <c r="AM953" s="55"/>
      <c r="AN953" s="55"/>
      <c r="AO953" s="55"/>
      <c r="AP953" s="55"/>
      <c r="AQ953" s="55"/>
      <c r="AR953" s="55"/>
      <c r="AS953" s="55"/>
      <c r="AT953" s="55"/>
      <c r="AU953" s="55"/>
      <c r="AV953" s="55"/>
      <c r="AW953" s="55"/>
      <c r="AX953" s="55"/>
      <c r="AY953" s="55"/>
      <c r="AZ953" s="55"/>
      <c r="BA953" s="55"/>
      <c r="BB953" s="55"/>
      <c r="BC953" s="55"/>
      <c r="BD953" s="55"/>
      <c r="BE953" s="55"/>
      <c r="BF953" s="55"/>
      <c r="BG953" s="55"/>
      <c r="BH953" s="55"/>
      <c r="BI953" s="55"/>
      <c r="BJ953" s="55"/>
      <c r="BK953" s="55"/>
      <c r="BL953" s="55"/>
      <c r="BM953" s="55"/>
      <c r="BN953" s="66"/>
      <c r="BO953" s="66"/>
      <c r="BP953" s="66"/>
      <c r="BQ953" s="55"/>
      <c r="BR953" s="55"/>
      <c r="BS953" s="55"/>
      <c r="BT953" s="55"/>
      <c r="BU953" s="55"/>
      <c r="BV953" s="55"/>
      <c r="BW953" s="55"/>
      <c r="BX953" s="55"/>
    </row>
    <row r="954" ht="24.75" customHeight="1">
      <c r="A954" s="55"/>
      <c r="B954" s="65"/>
      <c r="C954" s="6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  <c r="AJ954" s="55"/>
      <c r="AK954" s="55"/>
      <c r="AL954" s="55"/>
      <c r="AM954" s="55"/>
      <c r="AN954" s="55"/>
      <c r="AO954" s="55"/>
      <c r="AP954" s="55"/>
      <c r="AQ954" s="55"/>
      <c r="AR954" s="55"/>
      <c r="AS954" s="55"/>
      <c r="AT954" s="55"/>
      <c r="AU954" s="55"/>
      <c r="AV954" s="55"/>
      <c r="AW954" s="55"/>
      <c r="AX954" s="55"/>
      <c r="AY954" s="55"/>
      <c r="AZ954" s="55"/>
      <c r="BA954" s="55"/>
      <c r="BB954" s="55"/>
      <c r="BC954" s="55"/>
      <c r="BD954" s="55"/>
      <c r="BE954" s="55"/>
      <c r="BF954" s="55"/>
      <c r="BG954" s="55"/>
      <c r="BH954" s="55"/>
      <c r="BI954" s="55"/>
      <c r="BJ954" s="55"/>
      <c r="BK954" s="55"/>
      <c r="BL954" s="55"/>
      <c r="BM954" s="55"/>
      <c r="BN954" s="66"/>
      <c r="BO954" s="66"/>
      <c r="BP954" s="66"/>
      <c r="BQ954" s="55"/>
      <c r="BR954" s="55"/>
      <c r="BS954" s="55"/>
      <c r="BT954" s="55"/>
      <c r="BU954" s="55"/>
      <c r="BV954" s="55"/>
      <c r="BW954" s="55"/>
      <c r="BX954" s="55"/>
    </row>
    <row r="955" ht="24.75" customHeight="1">
      <c r="A955" s="55"/>
      <c r="B955" s="65"/>
      <c r="C955" s="6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  <c r="AK955" s="55"/>
      <c r="AL955" s="55"/>
      <c r="AM955" s="55"/>
      <c r="AN955" s="55"/>
      <c r="AO955" s="55"/>
      <c r="AP955" s="55"/>
      <c r="AQ955" s="55"/>
      <c r="AR955" s="55"/>
      <c r="AS955" s="55"/>
      <c r="AT955" s="55"/>
      <c r="AU955" s="55"/>
      <c r="AV955" s="55"/>
      <c r="AW955" s="55"/>
      <c r="AX955" s="55"/>
      <c r="AY955" s="55"/>
      <c r="AZ955" s="55"/>
      <c r="BA955" s="55"/>
      <c r="BB955" s="55"/>
      <c r="BC955" s="55"/>
      <c r="BD955" s="55"/>
      <c r="BE955" s="55"/>
      <c r="BF955" s="55"/>
      <c r="BG955" s="55"/>
      <c r="BH955" s="55"/>
      <c r="BI955" s="55"/>
      <c r="BJ955" s="55"/>
      <c r="BK955" s="55"/>
      <c r="BL955" s="55"/>
      <c r="BM955" s="55"/>
      <c r="BN955" s="66"/>
      <c r="BO955" s="66"/>
      <c r="BP955" s="66"/>
      <c r="BQ955" s="55"/>
      <c r="BR955" s="55"/>
      <c r="BS955" s="55"/>
      <c r="BT955" s="55"/>
      <c r="BU955" s="55"/>
      <c r="BV955" s="55"/>
      <c r="BW955" s="55"/>
      <c r="BX955" s="55"/>
    </row>
    <row r="956" ht="24.75" customHeight="1">
      <c r="A956" s="55"/>
      <c r="B956" s="65"/>
      <c r="C956" s="6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  <c r="AI956" s="55"/>
      <c r="AJ956" s="55"/>
      <c r="AK956" s="55"/>
      <c r="AL956" s="55"/>
      <c r="AM956" s="55"/>
      <c r="AN956" s="55"/>
      <c r="AO956" s="55"/>
      <c r="AP956" s="55"/>
      <c r="AQ956" s="55"/>
      <c r="AR956" s="55"/>
      <c r="AS956" s="55"/>
      <c r="AT956" s="55"/>
      <c r="AU956" s="55"/>
      <c r="AV956" s="55"/>
      <c r="AW956" s="55"/>
      <c r="AX956" s="55"/>
      <c r="AY956" s="55"/>
      <c r="AZ956" s="55"/>
      <c r="BA956" s="55"/>
      <c r="BB956" s="55"/>
      <c r="BC956" s="55"/>
      <c r="BD956" s="55"/>
      <c r="BE956" s="55"/>
      <c r="BF956" s="55"/>
      <c r="BG956" s="55"/>
      <c r="BH956" s="55"/>
      <c r="BI956" s="55"/>
      <c r="BJ956" s="55"/>
      <c r="BK956" s="55"/>
      <c r="BL956" s="55"/>
      <c r="BM956" s="55"/>
      <c r="BN956" s="66"/>
      <c r="BO956" s="66"/>
      <c r="BP956" s="66"/>
      <c r="BQ956" s="55"/>
      <c r="BR956" s="55"/>
      <c r="BS956" s="55"/>
      <c r="BT956" s="55"/>
      <c r="BU956" s="55"/>
      <c r="BV956" s="55"/>
      <c r="BW956" s="55"/>
      <c r="BX956" s="55"/>
    </row>
    <row r="957" ht="24.75" customHeight="1">
      <c r="A957" s="55"/>
      <c r="B957" s="65"/>
      <c r="C957" s="6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  <c r="AI957" s="55"/>
      <c r="AJ957" s="55"/>
      <c r="AK957" s="55"/>
      <c r="AL957" s="55"/>
      <c r="AM957" s="55"/>
      <c r="AN957" s="55"/>
      <c r="AO957" s="55"/>
      <c r="AP957" s="55"/>
      <c r="AQ957" s="55"/>
      <c r="AR957" s="55"/>
      <c r="AS957" s="55"/>
      <c r="AT957" s="55"/>
      <c r="AU957" s="55"/>
      <c r="AV957" s="55"/>
      <c r="AW957" s="55"/>
      <c r="AX957" s="55"/>
      <c r="AY957" s="55"/>
      <c r="AZ957" s="55"/>
      <c r="BA957" s="55"/>
      <c r="BB957" s="55"/>
      <c r="BC957" s="55"/>
      <c r="BD957" s="55"/>
      <c r="BE957" s="55"/>
      <c r="BF957" s="55"/>
      <c r="BG957" s="55"/>
      <c r="BH957" s="55"/>
      <c r="BI957" s="55"/>
      <c r="BJ957" s="55"/>
      <c r="BK957" s="55"/>
      <c r="BL957" s="55"/>
      <c r="BM957" s="55"/>
      <c r="BN957" s="66"/>
      <c r="BO957" s="66"/>
      <c r="BP957" s="66"/>
      <c r="BQ957" s="55"/>
      <c r="BR957" s="55"/>
      <c r="BS957" s="55"/>
      <c r="BT957" s="55"/>
      <c r="BU957" s="55"/>
      <c r="BV957" s="55"/>
      <c r="BW957" s="55"/>
      <c r="BX957" s="55"/>
    </row>
    <row r="958" ht="24.75" customHeight="1">
      <c r="A958" s="55"/>
      <c r="B958" s="65"/>
      <c r="C958" s="6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  <c r="AI958" s="55"/>
      <c r="AJ958" s="55"/>
      <c r="AK958" s="55"/>
      <c r="AL958" s="55"/>
      <c r="AM958" s="55"/>
      <c r="AN958" s="55"/>
      <c r="AO958" s="55"/>
      <c r="AP958" s="55"/>
      <c r="AQ958" s="55"/>
      <c r="AR958" s="55"/>
      <c r="AS958" s="55"/>
      <c r="AT958" s="55"/>
      <c r="AU958" s="55"/>
      <c r="AV958" s="55"/>
      <c r="AW958" s="55"/>
      <c r="AX958" s="55"/>
      <c r="AY958" s="55"/>
      <c r="AZ958" s="55"/>
      <c r="BA958" s="55"/>
      <c r="BB958" s="55"/>
      <c r="BC958" s="55"/>
      <c r="BD958" s="55"/>
      <c r="BE958" s="55"/>
      <c r="BF958" s="55"/>
      <c r="BG958" s="55"/>
      <c r="BH958" s="55"/>
      <c r="BI958" s="55"/>
      <c r="BJ958" s="55"/>
      <c r="BK958" s="55"/>
      <c r="BL958" s="55"/>
      <c r="BM958" s="55"/>
      <c r="BN958" s="66"/>
      <c r="BO958" s="66"/>
      <c r="BP958" s="66"/>
      <c r="BQ958" s="55"/>
      <c r="BR958" s="55"/>
      <c r="BS958" s="55"/>
      <c r="BT958" s="55"/>
      <c r="BU958" s="55"/>
      <c r="BV958" s="55"/>
      <c r="BW958" s="55"/>
      <c r="BX958" s="55"/>
    </row>
    <row r="959" ht="24.75" customHeight="1">
      <c r="A959" s="55"/>
      <c r="B959" s="65"/>
      <c r="C959" s="6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  <c r="AI959" s="55"/>
      <c r="AJ959" s="55"/>
      <c r="AK959" s="55"/>
      <c r="AL959" s="55"/>
      <c r="AM959" s="55"/>
      <c r="AN959" s="55"/>
      <c r="AO959" s="55"/>
      <c r="AP959" s="55"/>
      <c r="AQ959" s="55"/>
      <c r="AR959" s="55"/>
      <c r="AS959" s="55"/>
      <c r="AT959" s="55"/>
      <c r="AU959" s="55"/>
      <c r="AV959" s="55"/>
      <c r="AW959" s="55"/>
      <c r="AX959" s="55"/>
      <c r="AY959" s="55"/>
      <c r="AZ959" s="55"/>
      <c r="BA959" s="55"/>
      <c r="BB959" s="55"/>
      <c r="BC959" s="55"/>
      <c r="BD959" s="55"/>
      <c r="BE959" s="55"/>
      <c r="BF959" s="55"/>
      <c r="BG959" s="55"/>
      <c r="BH959" s="55"/>
      <c r="BI959" s="55"/>
      <c r="BJ959" s="55"/>
      <c r="BK959" s="55"/>
      <c r="BL959" s="55"/>
      <c r="BM959" s="55"/>
      <c r="BN959" s="66"/>
      <c r="BO959" s="66"/>
      <c r="BP959" s="66"/>
      <c r="BQ959" s="55"/>
      <c r="BR959" s="55"/>
      <c r="BS959" s="55"/>
      <c r="BT959" s="55"/>
      <c r="BU959" s="55"/>
      <c r="BV959" s="55"/>
      <c r="BW959" s="55"/>
      <c r="BX959" s="55"/>
    </row>
    <row r="960" ht="24.75" customHeight="1">
      <c r="A960" s="55"/>
      <c r="B960" s="65"/>
      <c r="C960" s="6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5"/>
      <c r="AJ960" s="55"/>
      <c r="AK960" s="55"/>
      <c r="AL960" s="55"/>
      <c r="AM960" s="55"/>
      <c r="AN960" s="55"/>
      <c r="AO960" s="55"/>
      <c r="AP960" s="55"/>
      <c r="AQ960" s="55"/>
      <c r="AR960" s="55"/>
      <c r="AS960" s="55"/>
      <c r="AT960" s="55"/>
      <c r="AU960" s="55"/>
      <c r="AV960" s="55"/>
      <c r="AW960" s="55"/>
      <c r="AX960" s="55"/>
      <c r="AY960" s="55"/>
      <c r="AZ960" s="55"/>
      <c r="BA960" s="55"/>
      <c r="BB960" s="55"/>
      <c r="BC960" s="55"/>
      <c r="BD960" s="55"/>
      <c r="BE960" s="55"/>
      <c r="BF960" s="55"/>
      <c r="BG960" s="55"/>
      <c r="BH960" s="55"/>
      <c r="BI960" s="55"/>
      <c r="BJ960" s="55"/>
      <c r="BK960" s="55"/>
      <c r="BL960" s="55"/>
      <c r="BM960" s="55"/>
      <c r="BN960" s="66"/>
      <c r="BO960" s="66"/>
      <c r="BP960" s="66"/>
      <c r="BQ960" s="55"/>
      <c r="BR960" s="55"/>
      <c r="BS960" s="55"/>
      <c r="BT960" s="55"/>
      <c r="BU960" s="55"/>
      <c r="BV960" s="55"/>
      <c r="BW960" s="55"/>
      <c r="BX960" s="55"/>
    </row>
    <row r="961" ht="24.75" customHeight="1">
      <c r="A961" s="55"/>
      <c r="B961" s="65"/>
      <c r="C961" s="6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  <c r="AI961" s="55"/>
      <c r="AJ961" s="55"/>
      <c r="AK961" s="55"/>
      <c r="AL961" s="55"/>
      <c r="AM961" s="55"/>
      <c r="AN961" s="55"/>
      <c r="AO961" s="55"/>
      <c r="AP961" s="55"/>
      <c r="AQ961" s="55"/>
      <c r="AR961" s="55"/>
      <c r="AS961" s="55"/>
      <c r="AT961" s="55"/>
      <c r="AU961" s="55"/>
      <c r="AV961" s="55"/>
      <c r="AW961" s="55"/>
      <c r="AX961" s="55"/>
      <c r="AY961" s="55"/>
      <c r="AZ961" s="55"/>
      <c r="BA961" s="55"/>
      <c r="BB961" s="55"/>
      <c r="BC961" s="55"/>
      <c r="BD961" s="55"/>
      <c r="BE961" s="55"/>
      <c r="BF961" s="55"/>
      <c r="BG961" s="55"/>
      <c r="BH961" s="55"/>
      <c r="BI961" s="55"/>
      <c r="BJ961" s="55"/>
      <c r="BK961" s="55"/>
      <c r="BL961" s="55"/>
      <c r="BM961" s="55"/>
      <c r="BN961" s="66"/>
      <c r="BO961" s="66"/>
      <c r="BP961" s="66"/>
      <c r="BQ961" s="55"/>
      <c r="BR961" s="55"/>
      <c r="BS961" s="55"/>
      <c r="BT961" s="55"/>
      <c r="BU961" s="55"/>
      <c r="BV961" s="55"/>
      <c r="BW961" s="55"/>
      <c r="BX961" s="55"/>
    </row>
    <row r="962" ht="24.75" customHeight="1">
      <c r="A962" s="55"/>
      <c r="B962" s="65"/>
      <c r="C962" s="6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5"/>
      <c r="AJ962" s="55"/>
      <c r="AK962" s="55"/>
      <c r="AL962" s="55"/>
      <c r="AM962" s="55"/>
      <c r="AN962" s="55"/>
      <c r="AO962" s="55"/>
      <c r="AP962" s="55"/>
      <c r="AQ962" s="55"/>
      <c r="AR962" s="55"/>
      <c r="AS962" s="55"/>
      <c r="AT962" s="55"/>
      <c r="AU962" s="55"/>
      <c r="AV962" s="55"/>
      <c r="AW962" s="55"/>
      <c r="AX962" s="55"/>
      <c r="AY962" s="55"/>
      <c r="AZ962" s="55"/>
      <c r="BA962" s="55"/>
      <c r="BB962" s="55"/>
      <c r="BC962" s="55"/>
      <c r="BD962" s="55"/>
      <c r="BE962" s="55"/>
      <c r="BF962" s="55"/>
      <c r="BG962" s="55"/>
      <c r="BH962" s="55"/>
      <c r="BI962" s="55"/>
      <c r="BJ962" s="55"/>
      <c r="BK962" s="55"/>
      <c r="BL962" s="55"/>
      <c r="BM962" s="55"/>
      <c r="BN962" s="66"/>
      <c r="BO962" s="66"/>
      <c r="BP962" s="66"/>
      <c r="BQ962" s="55"/>
      <c r="BR962" s="55"/>
      <c r="BS962" s="55"/>
      <c r="BT962" s="55"/>
      <c r="BU962" s="55"/>
      <c r="BV962" s="55"/>
      <c r="BW962" s="55"/>
      <c r="BX962" s="55"/>
    </row>
    <row r="963" ht="24.75" customHeight="1">
      <c r="A963" s="55"/>
      <c r="B963" s="65"/>
      <c r="C963" s="6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5"/>
      <c r="AJ963" s="55"/>
      <c r="AK963" s="55"/>
      <c r="AL963" s="55"/>
      <c r="AM963" s="55"/>
      <c r="AN963" s="55"/>
      <c r="AO963" s="55"/>
      <c r="AP963" s="55"/>
      <c r="AQ963" s="55"/>
      <c r="AR963" s="55"/>
      <c r="AS963" s="55"/>
      <c r="AT963" s="55"/>
      <c r="AU963" s="55"/>
      <c r="AV963" s="55"/>
      <c r="AW963" s="55"/>
      <c r="AX963" s="55"/>
      <c r="AY963" s="55"/>
      <c r="AZ963" s="55"/>
      <c r="BA963" s="55"/>
      <c r="BB963" s="55"/>
      <c r="BC963" s="55"/>
      <c r="BD963" s="55"/>
      <c r="BE963" s="55"/>
      <c r="BF963" s="55"/>
      <c r="BG963" s="55"/>
      <c r="BH963" s="55"/>
      <c r="BI963" s="55"/>
      <c r="BJ963" s="55"/>
      <c r="BK963" s="55"/>
      <c r="BL963" s="55"/>
      <c r="BM963" s="55"/>
      <c r="BN963" s="66"/>
      <c r="BO963" s="66"/>
      <c r="BP963" s="66"/>
      <c r="BQ963" s="55"/>
      <c r="BR963" s="55"/>
      <c r="BS963" s="55"/>
      <c r="BT963" s="55"/>
      <c r="BU963" s="55"/>
      <c r="BV963" s="55"/>
      <c r="BW963" s="55"/>
      <c r="BX963" s="55"/>
    </row>
    <row r="964" ht="24.75" customHeight="1">
      <c r="A964" s="55"/>
      <c r="B964" s="65"/>
      <c r="C964" s="6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5"/>
      <c r="AJ964" s="55"/>
      <c r="AK964" s="55"/>
      <c r="AL964" s="55"/>
      <c r="AM964" s="55"/>
      <c r="AN964" s="55"/>
      <c r="AO964" s="55"/>
      <c r="AP964" s="55"/>
      <c r="AQ964" s="55"/>
      <c r="AR964" s="55"/>
      <c r="AS964" s="55"/>
      <c r="AT964" s="55"/>
      <c r="AU964" s="55"/>
      <c r="AV964" s="55"/>
      <c r="AW964" s="55"/>
      <c r="AX964" s="55"/>
      <c r="AY964" s="55"/>
      <c r="AZ964" s="55"/>
      <c r="BA964" s="55"/>
      <c r="BB964" s="55"/>
      <c r="BC964" s="55"/>
      <c r="BD964" s="55"/>
      <c r="BE964" s="55"/>
      <c r="BF964" s="55"/>
      <c r="BG964" s="55"/>
      <c r="BH964" s="55"/>
      <c r="BI964" s="55"/>
      <c r="BJ964" s="55"/>
      <c r="BK964" s="55"/>
      <c r="BL964" s="55"/>
      <c r="BM964" s="55"/>
      <c r="BN964" s="66"/>
      <c r="BO964" s="66"/>
      <c r="BP964" s="66"/>
      <c r="BQ964" s="55"/>
      <c r="BR964" s="55"/>
      <c r="BS964" s="55"/>
      <c r="BT964" s="55"/>
      <c r="BU964" s="55"/>
      <c r="BV964" s="55"/>
      <c r="BW964" s="55"/>
      <c r="BX964" s="55"/>
    </row>
    <row r="965" ht="24.75" customHeight="1">
      <c r="A965" s="55"/>
      <c r="B965" s="65"/>
      <c r="C965" s="6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5"/>
      <c r="AJ965" s="55"/>
      <c r="AK965" s="55"/>
      <c r="AL965" s="55"/>
      <c r="AM965" s="55"/>
      <c r="AN965" s="55"/>
      <c r="AO965" s="55"/>
      <c r="AP965" s="55"/>
      <c r="AQ965" s="55"/>
      <c r="AR965" s="55"/>
      <c r="AS965" s="55"/>
      <c r="AT965" s="55"/>
      <c r="AU965" s="55"/>
      <c r="AV965" s="55"/>
      <c r="AW965" s="55"/>
      <c r="AX965" s="55"/>
      <c r="AY965" s="55"/>
      <c r="AZ965" s="55"/>
      <c r="BA965" s="55"/>
      <c r="BB965" s="55"/>
      <c r="BC965" s="55"/>
      <c r="BD965" s="55"/>
      <c r="BE965" s="55"/>
      <c r="BF965" s="55"/>
      <c r="BG965" s="55"/>
      <c r="BH965" s="55"/>
      <c r="BI965" s="55"/>
      <c r="BJ965" s="55"/>
      <c r="BK965" s="55"/>
      <c r="BL965" s="55"/>
      <c r="BM965" s="55"/>
      <c r="BN965" s="66"/>
      <c r="BO965" s="66"/>
      <c r="BP965" s="66"/>
      <c r="BQ965" s="55"/>
      <c r="BR965" s="55"/>
      <c r="BS965" s="55"/>
      <c r="BT965" s="55"/>
      <c r="BU965" s="55"/>
      <c r="BV965" s="55"/>
      <c r="BW965" s="55"/>
      <c r="BX965" s="55"/>
    </row>
    <row r="966" ht="24.75" customHeight="1">
      <c r="A966" s="55"/>
      <c r="B966" s="65"/>
      <c r="C966" s="6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5"/>
      <c r="AJ966" s="55"/>
      <c r="AK966" s="55"/>
      <c r="AL966" s="55"/>
      <c r="AM966" s="55"/>
      <c r="AN966" s="55"/>
      <c r="AO966" s="55"/>
      <c r="AP966" s="55"/>
      <c r="AQ966" s="55"/>
      <c r="AR966" s="55"/>
      <c r="AS966" s="55"/>
      <c r="AT966" s="55"/>
      <c r="AU966" s="55"/>
      <c r="AV966" s="55"/>
      <c r="AW966" s="55"/>
      <c r="AX966" s="55"/>
      <c r="AY966" s="55"/>
      <c r="AZ966" s="55"/>
      <c r="BA966" s="55"/>
      <c r="BB966" s="55"/>
      <c r="BC966" s="55"/>
      <c r="BD966" s="55"/>
      <c r="BE966" s="55"/>
      <c r="BF966" s="55"/>
      <c r="BG966" s="55"/>
      <c r="BH966" s="55"/>
      <c r="BI966" s="55"/>
      <c r="BJ966" s="55"/>
      <c r="BK966" s="55"/>
      <c r="BL966" s="55"/>
      <c r="BM966" s="55"/>
      <c r="BN966" s="66"/>
      <c r="BO966" s="66"/>
      <c r="BP966" s="66"/>
      <c r="BQ966" s="55"/>
      <c r="BR966" s="55"/>
      <c r="BS966" s="55"/>
      <c r="BT966" s="55"/>
      <c r="BU966" s="55"/>
      <c r="BV966" s="55"/>
      <c r="BW966" s="55"/>
      <c r="BX966" s="55"/>
    </row>
    <row r="967" ht="24.75" customHeight="1">
      <c r="A967" s="55"/>
      <c r="B967" s="65"/>
      <c r="C967" s="6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  <c r="AI967" s="55"/>
      <c r="AJ967" s="55"/>
      <c r="AK967" s="55"/>
      <c r="AL967" s="55"/>
      <c r="AM967" s="55"/>
      <c r="AN967" s="55"/>
      <c r="AO967" s="55"/>
      <c r="AP967" s="55"/>
      <c r="AQ967" s="55"/>
      <c r="AR967" s="55"/>
      <c r="AS967" s="55"/>
      <c r="AT967" s="55"/>
      <c r="AU967" s="55"/>
      <c r="AV967" s="55"/>
      <c r="AW967" s="55"/>
      <c r="AX967" s="55"/>
      <c r="AY967" s="55"/>
      <c r="AZ967" s="55"/>
      <c r="BA967" s="55"/>
      <c r="BB967" s="55"/>
      <c r="BC967" s="55"/>
      <c r="BD967" s="55"/>
      <c r="BE967" s="55"/>
      <c r="BF967" s="55"/>
      <c r="BG967" s="55"/>
      <c r="BH967" s="55"/>
      <c r="BI967" s="55"/>
      <c r="BJ967" s="55"/>
      <c r="BK967" s="55"/>
      <c r="BL967" s="55"/>
      <c r="BM967" s="55"/>
      <c r="BN967" s="66"/>
      <c r="BO967" s="66"/>
      <c r="BP967" s="66"/>
      <c r="BQ967" s="55"/>
      <c r="BR967" s="55"/>
      <c r="BS967" s="55"/>
      <c r="BT967" s="55"/>
      <c r="BU967" s="55"/>
      <c r="BV967" s="55"/>
      <c r="BW967" s="55"/>
      <c r="BX967" s="55"/>
    </row>
    <row r="968" ht="24.75" customHeight="1">
      <c r="A968" s="55"/>
      <c r="B968" s="65"/>
      <c r="C968" s="6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  <c r="AI968" s="55"/>
      <c r="AJ968" s="55"/>
      <c r="AK968" s="55"/>
      <c r="AL968" s="55"/>
      <c r="AM968" s="55"/>
      <c r="AN968" s="55"/>
      <c r="AO968" s="55"/>
      <c r="AP968" s="55"/>
      <c r="AQ968" s="55"/>
      <c r="AR968" s="55"/>
      <c r="AS968" s="55"/>
      <c r="AT968" s="55"/>
      <c r="AU968" s="55"/>
      <c r="AV968" s="55"/>
      <c r="AW968" s="55"/>
      <c r="AX968" s="55"/>
      <c r="AY968" s="55"/>
      <c r="AZ968" s="55"/>
      <c r="BA968" s="55"/>
      <c r="BB968" s="55"/>
      <c r="BC968" s="55"/>
      <c r="BD968" s="55"/>
      <c r="BE968" s="55"/>
      <c r="BF968" s="55"/>
      <c r="BG968" s="55"/>
      <c r="BH968" s="55"/>
      <c r="BI968" s="55"/>
      <c r="BJ968" s="55"/>
      <c r="BK968" s="55"/>
      <c r="BL968" s="55"/>
      <c r="BM968" s="55"/>
      <c r="BN968" s="66"/>
      <c r="BO968" s="66"/>
      <c r="BP968" s="66"/>
      <c r="BQ968" s="55"/>
      <c r="BR968" s="55"/>
      <c r="BS968" s="55"/>
      <c r="BT968" s="55"/>
      <c r="BU968" s="55"/>
      <c r="BV968" s="55"/>
      <c r="BW968" s="55"/>
      <c r="BX968" s="55"/>
    </row>
    <row r="969" ht="24.75" customHeight="1">
      <c r="A969" s="55"/>
      <c r="B969" s="65"/>
      <c r="C969" s="6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  <c r="AI969" s="55"/>
      <c r="AJ969" s="55"/>
      <c r="AK969" s="55"/>
      <c r="AL969" s="55"/>
      <c r="AM969" s="55"/>
      <c r="AN969" s="55"/>
      <c r="AO969" s="55"/>
      <c r="AP969" s="55"/>
      <c r="AQ969" s="55"/>
      <c r="AR969" s="55"/>
      <c r="AS969" s="55"/>
      <c r="AT969" s="55"/>
      <c r="AU969" s="55"/>
      <c r="AV969" s="55"/>
      <c r="AW969" s="55"/>
      <c r="AX969" s="55"/>
      <c r="AY969" s="55"/>
      <c r="AZ969" s="55"/>
      <c r="BA969" s="55"/>
      <c r="BB969" s="55"/>
      <c r="BC969" s="55"/>
      <c r="BD969" s="55"/>
      <c r="BE969" s="55"/>
      <c r="BF969" s="55"/>
      <c r="BG969" s="55"/>
      <c r="BH969" s="55"/>
      <c r="BI969" s="55"/>
      <c r="BJ969" s="55"/>
      <c r="BK969" s="55"/>
      <c r="BL969" s="55"/>
      <c r="BM969" s="55"/>
      <c r="BN969" s="66"/>
      <c r="BO969" s="66"/>
      <c r="BP969" s="66"/>
      <c r="BQ969" s="55"/>
      <c r="BR969" s="55"/>
      <c r="BS969" s="55"/>
      <c r="BT969" s="55"/>
      <c r="BU969" s="55"/>
      <c r="BV969" s="55"/>
      <c r="BW969" s="55"/>
      <c r="BX969" s="55"/>
    </row>
    <row r="970" ht="24.75" customHeight="1">
      <c r="A970" s="55"/>
      <c r="B970" s="65"/>
      <c r="C970" s="6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  <c r="AI970" s="55"/>
      <c r="AJ970" s="55"/>
      <c r="AK970" s="55"/>
      <c r="AL970" s="55"/>
      <c r="AM970" s="55"/>
      <c r="AN970" s="55"/>
      <c r="AO970" s="55"/>
      <c r="AP970" s="55"/>
      <c r="AQ970" s="55"/>
      <c r="AR970" s="55"/>
      <c r="AS970" s="55"/>
      <c r="AT970" s="55"/>
      <c r="AU970" s="55"/>
      <c r="AV970" s="55"/>
      <c r="AW970" s="55"/>
      <c r="AX970" s="55"/>
      <c r="AY970" s="55"/>
      <c r="AZ970" s="55"/>
      <c r="BA970" s="55"/>
      <c r="BB970" s="55"/>
      <c r="BC970" s="55"/>
      <c r="BD970" s="55"/>
      <c r="BE970" s="55"/>
      <c r="BF970" s="55"/>
      <c r="BG970" s="55"/>
      <c r="BH970" s="55"/>
      <c r="BI970" s="55"/>
      <c r="BJ970" s="55"/>
      <c r="BK970" s="55"/>
      <c r="BL970" s="55"/>
      <c r="BM970" s="55"/>
      <c r="BN970" s="66"/>
      <c r="BO970" s="66"/>
      <c r="BP970" s="66"/>
      <c r="BQ970" s="55"/>
      <c r="BR970" s="55"/>
      <c r="BS970" s="55"/>
      <c r="BT970" s="55"/>
      <c r="BU970" s="55"/>
      <c r="BV970" s="55"/>
      <c r="BW970" s="55"/>
      <c r="BX970" s="55"/>
    </row>
    <row r="971" ht="24.75" customHeight="1">
      <c r="A971" s="55"/>
      <c r="B971" s="65"/>
      <c r="C971" s="6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  <c r="AI971" s="55"/>
      <c r="AJ971" s="55"/>
      <c r="AK971" s="55"/>
      <c r="AL971" s="55"/>
      <c r="AM971" s="55"/>
      <c r="AN971" s="55"/>
      <c r="AO971" s="55"/>
      <c r="AP971" s="55"/>
      <c r="AQ971" s="55"/>
      <c r="AR971" s="55"/>
      <c r="AS971" s="55"/>
      <c r="AT971" s="55"/>
      <c r="AU971" s="55"/>
      <c r="AV971" s="55"/>
      <c r="AW971" s="55"/>
      <c r="AX971" s="55"/>
      <c r="AY971" s="55"/>
      <c r="AZ971" s="55"/>
      <c r="BA971" s="55"/>
      <c r="BB971" s="55"/>
      <c r="BC971" s="55"/>
      <c r="BD971" s="55"/>
      <c r="BE971" s="55"/>
      <c r="BF971" s="55"/>
      <c r="BG971" s="55"/>
      <c r="BH971" s="55"/>
      <c r="BI971" s="55"/>
      <c r="BJ971" s="55"/>
      <c r="BK971" s="55"/>
      <c r="BL971" s="55"/>
      <c r="BM971" s="55"/>
      <c r="BN971" s="66"/>
      <c r="BO971" s="66"/>
      <c r="BP971" s="66"/>
      <c r="BQ971" s="55"/>
      <c r="BR971" s="55"/>
      <c r="BS971" s="55"/>
      <c r="BT971" s="55"/>
      <c r="BU971" s="55"/>
      <c r="BV971" s="55"/>
      <c r="BW971" s="55"/>
      <c r="BX971" s="55"/>
    </row>
    <row r="972" ht="24.75" customHeight="1">
      <c r="A972" s="55"/>
      <c r="B972" s="65"/>
      <c r="C972" s="6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5"/>
      <c r="AJ972" s="55"/>
      <c r="AK972" s="55"/>
      <c r="AL972" s="55"/>
      <c r="AM972" s="55"/>
      <c r="AN972" s="55"/>
      <c r="AO972" s="55"/>
      <c r="AP972" s="55"/>
      <c r="AQ972" s="55"/>
      <c r="AR972" s="55"/>
      <c r="AS972" s="55"/>
      <c r="AT972" s="55"/>
      <c r="AU972" s="55"/>
      <c r="AV972" s="55"/>
      <c r="AW972" s="55"/>
      <c r="AX972" s="55"/>
      <c r="AY972" s="55"/>
      <c r="AZ972" s="55"/>
      <c r="BA972" s="55"/>
      <c r="BB972" s="55"/>
      <c r="BC972" s="55"/>
      <c r="BD972" s="55"/>
      <c r="BE972" s="55"/>
      <c r="BF972" s="55"/>
      <c r="BG972" s="55"/>
      <c r="BH972" s="55"/>
      <c r="BI972" s="55"/>
      <c r="BJ972" s="55"/>
      <c r="BK972" s="55"/>
      <c r="BL972" s="55"/>
      <c r="BM972" s="55"/>
      <c r="BN972" s="66"/>
      <c r="BO972" s="66"/>
      <c r="BP972" s="66"/>
      <c r="BQ972" s="55"/>
      <c r="BR972" s="55"/>
      <c r="BS972" s="55"/>
      <c r="BT972" s="55"/>
      <c r="BU972" s="55"/>
      <c r="BV972" s="55"/>
      <c r="BW972" s="55"/>
      <c r="BX972" s="55"/>
    </row>
    <row r="973" ht="24.75" customHeight="1">
      <c r="A973" s="55"/>
      <c r="B973" s="65"/>
      <c r="C973" s="6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5"/>
      <c r="AJ973" s="55"/>
      <c r="AK973" s="55"/>
      <c r="AL973" s="55"/>
      <c r="AM973" s="55"/>
      <c r="AN973" s="55"/>
      <c r="AO973" s="55"/>
      <c r="AP973" s="55"/>
      <c r="AQ973" s="55"/>
      <c r="AR973" s="55"/>
      <c r="AS973" s="55"/>
      <c r="AT973" s="55"/>
      <c r="AU973" s="55"/>
      <c r="AV973" s="55"/>
      <c r="AW973" s="55"/>
      <c r="AX973" s="55"/>
      <c r="AY973" s="55"/>
      <c r="AZ973" s="55"/>
      <c r="BA973" s="55"/>
      <c r="BB973" s="55"/>
      <c r="BC973" s="55"/>
      <c r="BD973" s="55"/>
      <c r="BE973" s="55"/>
      <c r="BF973" s="55"/>
      <c r="BG973" s="55"/>
      <c r="BH973" s="55"/>
      <c r="BI973" s="55"/>
      <c r="BJ973" s="55"/>
      <c r="BK973" s="55"/>
      <c r="BL973" s="55"/>
      <c r="BM973" s="55"/>
      <c r="BN973" s="66"/>
      <c r="BO973" s="66"/>
      <c r="BP973" s="66"/>
      <c r="BQ973" s="55"/>
      <c r="BR973" s="55"/>
      <c r="BS973" s="55"/>
      <c r="BT973" s="55"/>
      <c r="BU973" s="55"/>
      <c r="BV973" s="55"/>
      <c r="BW973" s="55"/>
      <c r="BX973" s="55"/>
    </row>
    <row r="974" ht="24.75" customHeight="1">
      <c r="A974" s="55"/>
      <c r="B974" s="65"/>
      <c r="C974" s="6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5"/>
      <c r="AJ974" s="55"/>
      <c r="AK974" s="55"/>
      <c r="AL974" s="55"/>
      <c r="AM974" s="55"/>
      <c r="AN974" s="55"/>
      <c r="AO974" s="55"/>
      <c r="AP974" s="55"/>
      <c r="AQ974" s="55"/>
      <c r="AR974" s="55"/>
      <c r="AS974" s="55"/>
      <c r="AT974" s="55"/>
      <c r="AU974" s="55"/>
      <c r="AV974" s="55"/>
      <c r="AW974" s="55"/>
      <c r="AX974" s="55"/>
      <c r="AY974" s="55"/>
      <c r="AZ974" s="55"/>
      <c r="BA974" s="55"/>
      <c r="BB974" s="55"/>
      <c r="BC974" s="55"/>
      <c r="BD974" s="55"/>
      <c r="BE974" s="55"/>
      <c r="BF974" s="55"/>
      <c r="BG974" s="55"/>
      <c r="BH974" s="55"/>
      <c r="BI974" s="55"/>
      <c r="BJ974" s="55"/>
      <c r="BK974" s="55"/>
      <c r="BL974" s="55"/>
      <c r="BM974" s="55"/>
      <c r="BN974" s="66"/>
      <c r="BO974" s="66"/>
      <c r="BP974" s="66"/>
      <c r="BQ974" s="55"/>
      <c r="BR974" s="55"/>
      <c r="BS974" s="55"/>
      <c r="BT974" s="55"/>
      <c r="BU974" s="55"/>
      <c r="BV974" s="55"/>
      <c r="BW974" s="55"/>
      <c r="BX974" s="55"/>
    </row>
    <row r="975" ht="24.75" customHeight="1">
      <c r="A975" s="55"/>
      <c r="B975" s="65"/>
      <c r="C975" s="6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5"/>
      <c r="AJ975" s="55"/>
      <c r="AK975" s="55"/>
      <c r="AL975" s="55"/>
      <c r="AM975" s="55"/>
      <c r="AN975" s="55"/>
      <c r="AO975" s="55"/>
      <c r="AP975" s="55"/>
      <c r="AQ975" s="55"/>
      <c r="AR975" s="55"/>
      <c r="AS975" s="55"/>
      <c r="AT975" s="55"/>
      <c r="AU975" s="55"/>
      <c r="AV975" s="55"/>
      <c r="AW975" s="55"/>
      <c r="AX975" s="55"/>
      <c r="AY975" s="55"/>
      <c r="AZ975" s="55"/>
      <c r="BA975" s="55"/>
      <c r="BB975" s="55"/>
      <c r="BC975" s="55"/>
      <c r="BD975" s="55"/>
      <c r="BE975" s="55"/>
      <c r="BF975" s="55"/>
      <c r="BG975" s="55"/>
      <c r="BH975" s="55"/>
      <c r="BI975" s="55"/>
      <c r="BJ975" s="55"/>
      <c r="BK975" s="55"/>
      <c r="BL975" s="55"/>
      <c r="BM975" s="55"/>
      <c r="BN975" s="66"/>
      <c r="BO975" s="66"/>
      <c r="BP975" s="66"/>
      <c r="BQ975" s="55"/>
      <c r="BR975" s="55"/>
      <c r="BS975" s="55"/>
      <c r="BT975" s="55"/>
      <c r="BU975" s="55"/>
      <c r="BV975" s="55"/>
      <c r="BW975" s="55"/>
      <c r="BX975" s="55"/>
    </row>
    <row r="976" ht="24.75" customHeight="1">
      <c r="A976" s="55"/>
      <c r="B976" s="65"/>
      <c r="C976" s="6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5"/>
      <c r="AJ976" s="55"/>
      <c r="AK976" s="55"/>
      <c r="AL976" s="55"/>
      <c r="AM976" s="55"/>
      <c r="AN976" s="55"/>
      <c r="AO976" s="55"/>
      <c r="AP976" s="55"/>
      <c r="AQ976" s="55"/>
      <c r="AR976" s="55"/>
      <c r="AS976" s="55"/>
      <c r="AT976" s="55"/>
      <c r="AU976" s="55"/>
      <c r="AV976" s="55"/>
      <c r="AW976" s="55"/>
      <c r="AX976" s="55"/>
      <c r="AY976" s="55"/>
      <c r="AZ976" s="55"/>
      <c r="BA976" s="55"/>
      <c r="BB976" s="55"/>
      <c r="BC976" s="55"/>
      <c r="BD976" s="55"/>
      <c r="BE976" s="55"/>
      <c r="BF976" s="55"/>
      <c r="BG976" s="55"/>
      <c r="BH976" s="55"/>
      <c r="BI976" s="55"/>
      <c r="BJ976" s="55"/>
      <c r="BK976" s="55"/>
      <c r="BL976" s="55"/>
      <c r="BM976" s="55"/>
      <c r="BN976" s="66"/>
      <c r="BO976" s="66"/>
      <c r="BP976" s="66"/>
      <c r="BQ976" s="55"/>
      <c r="BR976" s="55"/>
      <c r="BS976" s="55"/>
      <c r="BT976" s="55"/>
      <c r="BU976" s="55"/>
      <c r="BV976" s="55"/>
      <c r="BW976" s="55"/>
      <c r="BX976" s="55"/>
    </row>
    <row r="977" ht="24.75" customHeight="1">
      <c r="A977" s="55"/>
      <c r="B977" s="65"/>
      <c r="C977" s="6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  <c r="AI977" s="55"/>
      <c r="AJ977" s="55"/>
      <c r="AK977" s="55"/>
      <c r="AL977" s="55"/>
      <c r="AM977" s="55"/>
      <c r="AN977" s="55"/>
      <c r="AO977" s="55"/>
      <c r="AP977" s="55"/>
      <c r="AQ977" s="55"/>
      <c r="AR977" s="55"/>
      <c r="AS977" s="55"/>
      <c r="AT977" s="55"/>
      <c r="AU977" s="55"/>
      <c r="AV977" s="55"/>
      <c r="AW977" s="55"/>
      <c r="AX977" s="55"/>
      <c r="AY977" s="55"/>
      <c r="AZ977" s="55"/>
      <c r="BA977" s="55"/>
      <c r="BB977" s="55"/>
      <c r="BC977" s="55"/>
      <c r="BD977" s="55"/>
      <c r="BE977" s="55"/>
      <c r="BF977" s="55"/>
      <c r="BG977" s="55"/>
      <c r="BH977" s="55"/>
      <c r="BI977" s="55"/>
      <c r="BJ977" s="55"/>
      <c r="BK977" s="55"/>
      <c r="BL977" s="55"/>
      <c r="BM977" s="55"/>
      <c r="BN977" s="66"/>
      <c r="BO977" s="66"/>
      <c r="BP977" s="66"/>
      <c r="BQ977" s="55"/>
      <c r="BR977" s="55"/>
      <c r="BS977" s="55"/>
      <c r="BT977" s="55"/>
      <c r="BU977" s="55"/>
      <c r="BV977" s="55"/>
      <c r="BW977" s="55"/>
      <c r="BX977" s="55"/>
    </row>
    <row r="978" ht="24.75" customHeight="1">
      <c r="A978" s="55"/>
      <c r="B978" s="65"/>
      <c r="C978" s="6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  <c r="AI978" s="55"/>
      <c r="AJ978" s="55"/>
      <c r="AK978" s="55"/>
      <c r="AL978" s="55"/>
      <c r="AM978" s="55"/>
      <c r="AN978" s="55"/>
      <c r="AO978" s="55"/>
      <c r="AP978" s="55"/>
      <c r="AQ978" s="55"/>
      <c r="AR978" s="55"/>
      <c r="AS978" s="55"/>
      <c r="AT978" s="55"/>
      <c r="AU978" s="55"/>
      <c r="AV978" s="55"/>
      <c r="AW978" s="55"/>
      <c r="AX978" s="55"/>
      <c r="AY978" s="55"/>
      <c r="AZ978" s="55"/>
      <c r="BA978" s="55"/>
      <c r="BB978" s="55"/>
      <c r="BC978" s="55"/>
      <c r="BD978" s="55"/>
      <c r="BE978" s="55"/>
      <c r="BF978" s="55"/>
      <c r="BG978" s="55"/>
      <c r="BH978" s="55"/>
      <c r="BI978" s="55"/>
      <c r="BJ978" s="55"/>
      <c r="BK978" s="55"/>
      <c r="BL978" s="55"/>
      <c r="BM978" s="55"/>
      <c r="BN978" s="66"/>
      <c r="BO978" s="66"/>
      <c r="BP978" s="66"/>
      <c r="BQ978" s="55"/>
      <c r="BR978" s="55"/>
      <c r="BS978" s="55"/>
      <c r="BT978" s="55"/>
      <c r="BU978" s="55"/>
      <c r="BV978" s="55"/>
      <c r="BW978" s="55"/>
      <c r="BX978" s="55"/>
    </row>
    <row r="979" ht="24.75" customHeight="1">
      <c r="A979" s="55"/>
      <c r="B979" s="65"/>
      <c r="C979" s="6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  <c r="AI979" s="55"/>
      <c r="AJ979" s="55"/>
      <c r="AK979" s="55"/>
      <c r="AL979" s="55"/>
      <c r="AM979" s="55"/>
      <c r="AN979" s="55"/>
      <c r="AO979" s="55"/>
      <c r="AP979" s="55"/>
      <c r="AQ979" s="55"/>
      <c r="AR979" s="55"/>
      <c r="AS979" s="55"/>
      <c r="AT979" s="55"/>
      <c r="AU979" s="55"/>
      <c r="AV979" s="55"/>
      <c r="AW979" s="55"/>
      <c r="AX979" s="55"/>
      <c r="AY979" s="55"/>
      <c r="AZ979" s="55"/>
      <c r="BA979" s="55"/>
      <c r="BB979" s="55"/>
      <c r="BC979" s="55"/>
      <c r="BD979" s="55"/>
      <c r="BE979" s="55"/>
      <c r="BF979" s="55"/>
      <c r="BG979" s="55"/>
      <c r="BH979" s="55"/>
      <c r="BI979" s="55"/>
      <c r="BJ979" s="55"/>
      <c r="BK979" s="55"/>
      <c r="BL979" s="55"/>
      <c r="BM979" s="55"/>
      <c r="BN979" s="66"/>
      <c r="BO979" s="66"/>
      <c r="BP979" s="66"/>
      <c r="BQ979" s="55"/>
      <c r="BR979" s="55"/>
      <c r="BS979" s="55"/>
      <c r="BT979" s="55"/>
      <c r="BU979" s="55"/>
      <c r="BV979" s="55"/>
      <c r="BW979" s="55"/>
      <c r="BX979" s="55"/>
    </row>
    <row r="980" ht="24.75" customHeight="1">
      <c r="A980" s="55"/>
      <c r="B980" s="65"/>
      <c r="C980" s="6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  <c r="AI980" s="55"/>
      <c r="AJ980" s="55"/>
      <c r="AK980" s="55"/>
      <c r="AL980" s="55"/>
      <c r="AM980" s="55"/>
      <c r="AN980" s="55"/>
      <c r="AO980" s="55"/>
      <c r="AP980" s="55"/>
      <c r="AQ980" s="55"/>
      <c r="AR980" s="55"/>
      <c r="AS980" s="55"/>
      <c r="AT980" s="55"/>
      <c r="AU980" s="55"/>
      <c r="AV980" s="55"/>
      <c r="AW980" s="55"/>
      <c r="AX980" s="55"/>
      <c r="AY980" s="55"/>
      <c r="AZ980" s="55"/>
      <c r="BA980" s="55"/>
      <c r="BB980" s="55"/>
      <c r="BC980" s="55"/>
      <c r="BD980" s="55"/>
      <c r="BE980" s="55"/>
      <c r="BF980" s="55"/>
      <c r="BG980" s="55"/>
      <c r="BH980" s="55"/>
      <c r="BI980" s="55"/>
      <c r="BJ980" s="55"/>
      <c r="BK980" s="55"/>
      <c r="BL980" s="55"/>
      <c r="BM980" s="55"/>
      <c r="BN980" s="66"/>
      <c r="BO980" s="66"/>
      <c r="BP980" s="66"/>
      <c r="BQ980" s="55"/>
      <c r="BR980" s="55"/>
      <c r="BS980" s="55"/>
      <c r="BT980" s="55"/>
      <c r="BU980" s="55"/>
      <c r="BV980" s="55"/>
      <c r="BW980" s="55"/>
      <c r="BX980" s="55"/>
    </row>
    <row r="981" ht="24.75" customHeight="1">
      <c r="A981" s="55"/>
      <c r="B981" s="65"/>
      <c r="C981" s="6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5"/>
      <c r="AJ981" s="55"/>
      <c r="AK981" s="55"/>
      <c r="AL981" s="55"/>
      <c r="AM981" s="55"/>
      <c r="AN981" s="55"/>
      <c r="AO981" s="55"/>
      <c r="AP981" s="55"/>
      <c r="AQ981" s="55"/>
      <c r="AR981" s="55"/>
      <c r="AS981" s="55"/>
      <c r="AT981" s="55"/>
      <c r="AU981" s="55"/>
      <c r="AV981" s="55"/>
      <c r="AW981" s="55"/>
      <c r="AX981" s="55"/>
      <c r="AY981" s="55"/>
      <c r="AZ981" s="55"/>
      <c r="BA981" s="55"/>
      <c r="BB981" s="55"/>
      <c r="BC981" s="55"/>
      <c r="BD981" s="55"/>
      <c r="BE981" s="55"/>
      <c r="BF981" s="55"/>
      <c r="BG981" s="55"/>
      <c r="BH981" s="55"/>
      <c r="BI981" s="55"/>
      <c r="BJ981" s="55"/>
      <c r="BK981" s="55"/>
      <c r="BL981" s="55"/>
      <c r="BM981" s="55"/>
      <c r="BN981" s="66"/>
      <c r="BO981" s="66"/>
      <c r="BP981" s="66"/>
      <c r="BQ981" s="55"/>
      <c r="BR981" s="55"/>
      <c r="BS981" s="55"/>
      <c r="BT981" s="55"/>
      <c r="BU981" s="55"/>
      <c r="BV981" s="55"/>
      <c r="BW981" s="55"/>
      <c r="BX981" s="55"/>
    </row>
    <row r="982" ht="24.75" customHeight="1">
      <c r="A982" s="55"/>
      <c r="B982" s="65"/>
      <c r="C982" s="6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  <c r="AI982" s="55"/>
      <c r="AJ982" s="55"/>
      <c r="AK982" s="55"/>
      <c r="AL982" s="55"/>
      <c r="AM982" s="55"/>
      <c r="AN982" s="55"/>
      <c r="AO982" s="55"/>
      <c r="AP982" s="55"/>
      <c r="AQ982" s="55"/>
      <c r="AR982" s="55"/>
      <c r="AS982" s="55"/>
      <c r="AT982" s="55"/>
      <c r="AU982" s="55"/>
      <c r="AV982" s="55"/>
      <c r="AW982" s="55"/>
      <c r="AX982" s="55"/>
      <c r="AY982" s="55"/>
      <c r="AZ982" s="55"/>
      <c r="BA982" s="55"/>
      <c r="BB982" s="55"/>
      <c r="BC982" s="55"/>
      <c r="BD982" s="55"/>
      <c r="BE982" s="55"/>
      <c r="BF982" s="55"/>
      <c r="BG982" s="55"/>
      <c r="BH982" s="55"/>
      <c r="BI982" s="55"/>
      <c r="BJ982" s="55"/>
      <c r="BK982" s="55"/>
      <c r="BL982" s="55"/>
      <c r="BM982" s="55"/>
      <c r="BN982" s="66"/>
      <c r="BO982" s="66"/>
      <c r="BP982" s="66"/>
      <c r="BQ982" s="55"/>
      <c r="BR982" s="55"/>
      <c r="BS982" s="55"/>
      <c r="BT982" s="55"/>
      <c r="BU982" s="55"/>
      <c r="BV982" s="55"/>
      <c r="BW982" s="55"/>
      <c r="BX982" s="55"/>
    </row>
    <row r="983" ht="24.75" customHeight="1">
      <c r="A983" s="55"/>
      <c r="B983" s="65"/>
      <c r="C983" s="6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5"/>
      <c r="AJ983" s="55"/>
      <c r="AK983" s="55"/>
      <c r="AL983" s="55"/>
      <c r="AM983" s="55"/>
      <c r="AN983" s="55"/>
      <c r="AO983" s="55"/>
      <c r="AP983" s="55"/>
      <c r="AQ983" s="55"/>
      <c r="AR983" s="55"/>
      <c r="AS983" s="55"/>
      <c r="AT983" s="55"/>
      <c r="AU983" s="55"/>
      <c r="AV983" s="55"/>
      <c r="AW983" s="55"/>
      <c r="AX983" s="55"/>
      <c r="AY983" s="55"/>
      <c r="AZ983" s="55"/>
      <c r="BA983" s="55"/>
      <c r="BB983" s="55"/>
      <c r="BC983" s="55"/>
      <c r="BD983" s="55"/>
      <c r="BE983" s="55"/>
      <c r="BF983" s="55"/>
      <c r="BG983" s="55"/>
      <c r="BH983" s="55"/>
      <c r="BI983" s="55"/>
      <c r="BJ983" s="55"/>
      <c r="BK983" s="55"/>
      <c r="BL983" s="55"/>
      <c r="BM983" s="55"/>
      <c r="BN983" s="66"/>
      <c r="BO983" s="66"/>
      <c r="BP983" s="66"/>
      <c r="BQ983" s="55"/>
      <c r="BR983" s="55"/>
      <c r="BS983" s="55"/>
      <c r="BT983" s="55"/>
      <c r="BU983" s="55"/>
      <c r="BV983" s="55"/>
      <c r="BW983" s="55"/>
      <c r="BX983" s="55"/>
    </row>
    <row r="984" ht="24.75" customHeight="1">
      <c r="A984" s="55"/>
      <c r="B984" s="65"/>
      <c r="C984" s="6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  <c r="AI984" s="55"/>
      <c r="AJ984" s="55"/>
      <c r="AK984" s="55"/>
      <c r="AL984" s="55"/>
      <c r="AM984" s="55"/>
      <c r="AN984" s="55"/>
      <c r="AO984" s="55"/>
      <c r="AP984" s="55"/>
      <c r="AQ984" s="55"/>
      <c r="AR984" s="55"/>
      <c r="AS984" s="55"/>
      <c r="AT984" s="55"/>
      <c r="AU984" s="55"/>
      <c r="AV984" s="55"/>
      <c r="AW984" s="55"/>
      <c r="AX984" s="55"/>
      <c r="AY984" s="55"/>
      <c r="AZ984" s="55"/>
      <c r="BA984" s="55"/>
      <c r="BB984" s="55"/>
      <c r="BC984" s="55"/>
      <c r="BD984" s="55"/>
      <c r="BE984" s="55"/>
      <c r="BF984" s="55"/>
      <c r="BG984" s="55"/>
      <c r="BH984" s="55"/>
      <c r="BI984" s="55"/>
      <c r="BJ984" s="55"/>
      <c r="BK984" s="55"/>
      <c r="BL984" s="55"/>
      <c r="BM984" s="55"/>
      <c r="BN984" s="66"/>
      <c r="BO984" s="66"/>
      <c r="BP984" s="66"/>
      <c r="BQ984" s="55"/>
      <c r="BR984" s="55"/>
      <c r="BS984" s="55"/>
      <c r="BT984" s="55"/>
      <c r="BU984" s="55"/>
      <c r="BV984" s="55"/>
      <c r="BW984" s="55"/>
      <c r="BX984" s="55"/>
    </row>
    <row r="985" ht="24.75" customHeight="1">
      <c r="A985" s="55"/>
      <c r="B985" s="65"/>
      <c r="C985" s="6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  <c r="AJ985" s="55"/>
      <c r="AK985" s="55"/>
      <c r="AL985" s="55"/>
      <c r="AM985" s="55"/>
      <c r="AN985" s="55"/>
      <c r="AO985" s="55"/>
      <c r="AP985" s="55"/>
      <c r="AQ985" s="55"/>
      <c r="AR985" s="55"/>
      <c r="AS985" s="55"/>
      <c r="AT985" s="55"/>
      <c r="AU985" s="55"/>
      <c r="AV985" s="55"/>
      <c r="AW985" s="55"/>
      <c r="AX985" s="55"/>
      <c r="AY985" s="55"/>
      <c r="AZ985" s="55"/>
      <c r="BA985" s="55"/>
      <c r="BB985" s="55"/>
      <c r="BC985" s="55"/>
      <c r="BD985" s="55"/>
      <c r="BE985" s="55"/>
      <c r="BF985" s="55"/>
      <c r="BG985" s="55"/>
      <c r="BH985" s="55"/>
      <c r="BI985" s="55"/>
      <c r="BJ985" s="55"/>
      <c r="BK985" s="55"/>
      <c r="BL985" s="55"/>
      <c r="BM985" s="55"/>
      <c r="BN985" s="66"/>
      <c r="BO985" s="66"/>
      <c r="BP985" s="66"/>
      <c r="BQ985" s="55"/>
      <c r="BR985" s="55"/>
      <c r="BS985" s="55"/>
      <c r="BT985" s="55"/>
      <c r="BU985" s="55"/>
      <c r="BV985" s="55"/>
      <c r="BW985" s="55"/>
      <c r="BX985" s="55"/>
    </row>
    <row r="986" ht="24.75" customHeight="1">
      <c r="A986" s="55"/>
      <c r="B986" s="65"/>
      <c r="C986" s="6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  <c r="AI986" s="55"/>
      <c r="AJ986" s="55"/>
      <c r="AK986" s="55"/>
      <c r="AL986" s="55"/>
      <c r="AM986" s="55"/>
      <c r="AN986" s="55"/>
      <c r="AO986" s="55"/>
      <c r="AP986" s="55"/>
      <c r="AQ986" s="55"/>
      <c r="AR986" s="55"/>
      <c r="AS986" s="55"/>
      <c r="AT986" s="55"/>
      <c r="AU986" s="55"/>
      <c r="AV986" s="55"/>
      <c r="AW986" s="55"/>
      <c r="AX986" s="55"/>
      <c r="AY986" s="55"/>
      <c r="AZ986" s="55"/>
      <c r="BA986" s="55"/>
      <c r="BB986" s="55"/>
      <c r="BC986" s="55"/>
      <c r="BD986" s="55"/>
      <c r="BE986" s="55"/>
      <c r="BF986" s="55"/>
      <c r="BG986" s="55"/>
      <c r="BH986" s="55"/>
      <c r="BI986" s="55"/>
      <c r="BJ986" s="55"/>
      <c r="BK986" s="55"/>
      <c r="BL986" s="55"/>
      <c r="BM986" s="55"/>
      <c r="BN986" s="66"/>
      <c r="BO986" s="66"/>
      <c r="BP986" s="66"/>
      <c r="BQ986" s="55"/>
      <c r="BR986" s="55"/>
      <c r="BS986" s="55"/>
      <c r="BT986" s="55"/>
      <c r="BU986" s="55"/>
      <c r="BV986" s="55"/>
      <c r="BW986" s="55"/>
      <c r="BX986" s="55"/>
    </row>
    <row r="987" ht="24.75" customHeight="1">
      <c r="A987" s="55"/>
      <c r="B987" s="65"/>
      <c r="C987" s="6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  <c r="AI987" s="55"/>
      <c r="AJ987" s="55"/>
      <c r="AK987" s="55"/>
      <c r="AL987" s="55"/>
      <c r="AM987" s="55"/>
      <c r="AN987" s="55"/>
      <c r="AO987" s="55"/>
      <c r="AP987" s="55"/>
      <c r="AQ987" s="55"/>
      <c r="AR987" s="55"/>
      <c r="AS987" s="55"/>
      <c r="AT987" s="55"/>
      <c r="AU987" s="55"/>
      <c r="AV987" s="55"/>
      <c r="AW987" s="55"/>
      <c r="AX987" s="55"/>
      <c r="AY987" s="55"/>
      <c r="AZ987" s="55"/>
      <c r="BA987" s="55"/>
      <c r="BB987" s="55"/>
      <c r="BC987" s="55"/>
      <c r="BD987" s="55"/>
      <c r="BE987" s="55"/>
      <c r="BF987" s="55"/>
      <c r="BG987" s="55"/>
      <c r="BH987" s="55"/>
      <c r="BI987" s="55"/>
      <c r="BJ987" s="55"/>
      <c r="BK987" s="55"/>
      <c r="BL987" s="55"/>
      <c r="BM987" s="55"/>
      <c r="BN987" s="66"/>
      <c r="BO987" s="66"/>
      <c r="BP987" s="66"/>
      <c r="BQ987" s="55"/>
      <c r="BR987" s="55"/>
      <c r="BS987" s="55"/>
      <c r="BT987" s="55"/>
      <c r="BU987" s="55"/>
      <c r="BV987" s="55"/>
      <c r="BW987" s="55"/>
      <c r="BX987" s="55"/>
    </row>
    <row r="988" ht="24.75" customHeight="1">
      <c r="A988" s="55"/>
      <c r="B988" s="65"/>
      <c r="C988" s="6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  <c r="AI988" s="55"/>
      <c r="AJ988" s="55"/>
      <c r="AK988" s="55"/>
      <c r="AL988" s="55"/>
      <c r="AM988" s="55"/>
      <c r="AN988" s="55"/>
      <c r="AO988" s="55"/>
      <c r="AP988" s="55"/>
      <c r="AQ988" s="55"/>
      <c r="AR988" s="55"/>
      <c r="AS988" s="55"/>
      <c r="AT988" s="55"/>
      <c r="AU988" s="55"/>
      <c r="AV988" s="55"/>
      <c r="AW988" s="55"/>
      <c r="AX988" s="55"/>
      <c r="AY988" s="55"/>
      <c r="AZ988" s="55"/>
      <c r="BA988" s="55"/>
      <c r="BB988" s="55"/>
      <c r="BC988" s="55"/>
      <c r="BD988" s="55"/>
      <c r="BE988" s="55"/>
      <c r="BF988" s="55"/>
      <c r="BG988" s="55"/>
      <c r="BH988" s="55"/>
      <c r="BI988" s="55"/>
      <c r="BJ988" s="55"/>
      <c r="BK988" s="55"/>
      <c r="BL988" s="55"/>
      <c r="BM988" s="55"/>
      <c r="BN988" s="66"/>
      <c r="BO988" s="66"/>
      <c r="BP988" s="66"/>
      <c r="BQ988" s="55"/>
      <c r="BR988" s="55"/>
      <c r="BS988" s="55"/>
      <c r="BT988" s="55"/>
      <c r="BU988" s="55"/>
      <c r="BV988" s="55"/>
      <c r="BW988" s="55"/>
      <c r="BX988" s="55"/>
    </row>
    <row r="989" ht="24.75" customHeight="1">
      <c r="A989" s="55"/>
      <c r="B989" s="65"/>
      <c r="C989" s="6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  <c r="AI989" s="55"/>
      <c r="AJ989" s="55"/>
      <c r="AK989" s="55"/>
      <c r="AL989" s="55"/>
      <c r="AM989" s="55"/>
      <c r="AN989" s="55"/>
      <c r="AO989" s="55"/>
      <c r="AP989" s="55"/>
      <c r="AQ989" s="55"/>
      <c r="AR989" s="55"/>
      <c r="AS989" s="55"/>
      <c r="AT989" s="55"/>
      <c r="AU989" s="55"/>
      <c r="AV989" s="55"/>
      <c r="AW989" s="55"/>
      <c r="AX989" s="55"/>
      <c r="AY989" s="55"/>
      <c r="AZ989" s="55"/>
      <c r="BA989" s="55"/>
      <c r="BB989" s="55"/>
      <c r="BC989" s="55"/>
      <c r="BD989" s="55"/>
      <c r="BE989" s="55"/>
      <c r="BF989" s="55"/>
      <c r="BG989" s="55"/>
      <c r="BH989" s="55"/>
      <c r="BI989" s="55"/>
      <c r="BJ989" s="55"/>
      <c r="BK989" s="55"/>
      <c r="BL989" s="55"/>
      <c r="BM989" s="55"/>
      <c r="BN989" s="66"/>
      <c r="BO989" s="66"/>
      <c r="BP989" s="66"/>
      <c r="BQ989" s="55"/>
      <c r="BR989" s="55"/>
      <c r="BS989" s="55"/>
      <c r="BT989" s="55"/>
      <c r="BU989" s="55"/>
      <c r="BV989" s="55"/>
      <c r="BW989" s="55"/>
      <c r="BX989" s="55"/>
    </row>
    <row r="990" ht="24.75" customHeight="1">
      <c r="A990" s="55"/>
      <c r="B990" s="65"/>
      <c r="C990" s="6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  <c r="AI990" s="55"/>
      <c r="AJ990" s="55"/>
      <c r="AK990" s="55"/>
      <c r="AL990" s="55"/>
      <c r="AM990" s="55"/>
      <c r="AN990" s="55"/>
      <c r="AO990" s="55"/>
      <c r="AP990" s="55"/>
      <c r="AQ990" s="55"/>
      <c r="AR990" s="55"/>
      <c r="AS990" s="55"/>
      <c r="AT990" s="55"/>
      <c r="AU990" s="55"/>
      <c r="AV990" s="55"/>
      <c r="AW990" s="55"/>
      <c r="AX990" s="55"/>
      <c r="AY990" s="55"/>
      <c r="AZ990" s="55"/>
      <c r="BA990" s="55"/>
      <c r="BB990" s="55"/>
      <c r="BC990" s="55"/>
      <c r="BD990" s="55"/>
      <c r="BE990" s="55"/>
      <c r="BF990" s="55"/>
      <c r="BG990" s="55"/>
      <c r="BH990" s="55"/>
      <c r="BI990" s="55"/>
      <c r="BJ990" s="55"/>
      <c r="BK990" s="55"/>
      <c r="BL990" s="55"/>
      <c r="BM990" s="55"/>
      <c r="BN990" s="66"/>
      <c r="BO990" s="66"/>
      <c r="BP990" s="66"/>
      <c r="BQ990" s="55"/>
      <c r="BR990" s="55"/>
      <c r="BS990" s="55"/>
      <c r="BT990" s="55"/>
      <c r="BU990" s="55"/>
      <c r="BV990" s="55"/>
      <c r="BW990" s="55"/>
      <c r="BX990" s="55"/>
    </row>
    <row r="991" ht="24.75" customHeight="1">
      <c r="A991" s="55"/>
      <c r="B991" s="65"/>
      <c r="C991" s="6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  <c r="AI991" s="55"/>
      <c r="AJ991" s="55"/>
      <c r="AK991" s="55"/>
      <c r="AL991" s="55"/>
      <c r="AM991" s="55"/>
      <c r="AN991" s="55"/>
      <c r="AO991" s="55"/>
      <c r="AP991" s="55"/>
      <c r="AQ991" s="55"/>
      <c r="AR991" s="55"/>
      <c r="AS991" s="55"/>
      <c r="AT991" s="55"/>
      <c r="AU991" s="55"/>
      <c r="AV991" s="55"/>
      <c r="AW991" s="55"/>
      <c r="AX991" s="55"/>
      <c r="AY991" s="55"/>
      <c r="AZ991" s="55"/>
      <c r="BA991" s="55"/>
      <c r="BB991" s="55"/>
      <c r="BC991" s="55"/>
      <c r="BD991" s="55"/>
      <c r="BE991" s="55"/>
      <c r="BF991" s="55"/>
      <c r="BG991" s="55"/>
      <c r="BH991" s="55"/>
      <c r="BI991" s="55"/>
      <c r="BJ991" s="55"/>
      <c r="BK991" s="55"/>
      <c r="BL991" s="55"/>
      <c r="BM991" s="55"/>
      <c r="BN991" s="66"/>
      <c r="BO991" s="66"/>
      <c r="BP991" s="66"/>
      <c r="BQ991" s="55"/>
      <c r="BR991" s="55"/>
      <c r="BS991" s="55"/>
      <c r="BT991" s="55"/>
      <c r="BU991" s="55"/>
      <c r="BV991" s="55"/>
      <c r="BW991" s="55"/>
      <c r="BX991" s="55"/>
    </row>
    <row r="992" ht="24.75" customHeight="1">
      <c r="A992" s="55"/>
      <c r="B992" s="65"/>
      <c r="C992" s="6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  <c r="AI992" s="55"/>
      <c r="AJ992" s="55"/>
      <c r="AK992" s="55"/>
      <c r="AL992" s="55"/>
      <c r="AM992" s="55"/>
      <c r="AN992" s="55"/>
      <c r="AO992" s="55"/>
      <c r="AP992" s="55"/>
      <c r="AQ992" s="55"/>
      <c r="AR992" s="55"/>
      <c r="AS992" s="55"/>
      <c r="AT992" s="55"/>
      <c r="AU992" s="55"/>
      <c r="AV992" s="55"/>
      <c r="AW992" s="55"/>
      <c r="AX992" s="55"/>
      <c r="AY992" s="55"/>
      <c r="AZ992" s="55"/>
      <c r="BA992" s="55"/>
      <c r="BB992" s="55"/>
      <c r="BC992" s="55"/>
      <c r="BD992" s="55"/>
      <c r="BE992" s="55"/>
      <c r="BF992" s="55"/>
      <c r="BG992" s="55"/>
      <c r="BH992" s="55"/>
      <c r="BI992" s="55"/>
      <c r="BJ992" s="55"/>
      <c r="BK992" s="55"/>
      <c r="BL992" s="55"/>
      <c r="BM992" s="55"/>
      <c r="BN992" s="66"/>
      <c r="BO992" s="66"/>
      <c r="BP992" s="66"/>
      <c r="BQ992" s="55"/>
      <c r="BR992" s="55"/>
      <c r="BS992" s="55"/>
      <c r="BT992" s="55"/>
      <c r="BU992" s="55"/>
      <c r="BV992" s="55"/>
      <c r="BW992" s="55"/>
      <c r="BX992" s="55"/>
    </row>
    <row r="993" ht="24.75" customHeight="1">
      <c r="A993" s="55"/>
      <c r="B993" s="65"/>
      <c r="C993" s="6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  <c r="AI993" s="55"/>
      <c r="AJ993" s="55"/>
      <c r="AK993" s="55"/>
      <c r="AL993" s="55"/>
      <c r="AM993" s="55"/>
      <c r="AN993" s="55"/>
      <c r="AO993" s="55"/>
      <c r="AP993" s="55"/>
      <c r="AQ993" s="55"/>
      <c r="AR993" s="55"/>
      <c r="AS993" s="55"/>
      <c r="AT993" s="55"/>
      <c r="AU993" s="55"/>
      <c r="AV993" s="55"/>
      <c r="AW993" s="55"/>
      <c r="AX993" s="55"/>
      <c r="AY993" s="55"/>
      <c r="AZ993" s="55"/>
      <c r="BA993" s="55"/>
      <c r="BB993" s="55"/>
      <c r="BC993" s="55"/>
      <c r="BD993" s="55"/>
      <c r="BE993" s="55"/>
      <c r="BF993" s="55"/>
      <c r="BG993" s="55"/>
      <c r="BH993" s="55"/>
      <c r="BI993" s="55"/>
      <c r="BJ993" s="55"/>
      <c r="BK993" s="55"/>
      <c r="BL993" s="55"/>
      <c r="BM993" s="55"/>
      <c r="BN993" s="66"/>
      <c r="BO993" s="66"/>
      <c r="BP993" s="66"/>
      <c r="BQ993" s="55"/>
      <c r="BR993" s="55"/>
      <c r="BS993" s="55"/>
      <c r="BT993" s="55"/>
      <c r="BU993" s="55"/>
      <c r="BV993" s="55"/>
      <c r="BW993" s="55"/>
      <c r="BX993" s="55"/>
    </row>
    <row r="994" ht="24.75" customHeight="1">
      <c r="A994" s="55"/>
      <c r="B994" s="65"/>
      <c r="C994" s="6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5"/>
      <c r="AG994" s="55"/>
      <c r="AH994" s="55"/>
      <c r="AI994" s="55"/>
      <c r="AJ994" s="55"/>
      <c r="AK994" s="55"/>
      <c r="AL994" s="55"/>
      <c r="AM994" s="55"/>
      <c r="AN994" s="55"/>
      <c r="AO994" s="55"/>
      <c r="AP994" s="55"/>
      <c r="AQ994" s="55"/>
      <c r="AR994" s="55"/>
      <c r="AS994" s="55"/>
      <c r="AT994" s="55"/>
      <c r="AU994" s="55"/>
      <c r="AV994" s="55"/>
      <c r="AW994" s="55"/>
      <c r="AX994" s="55"/>
      <c r="AY994" s="55"/>
      <c r="AZ994" s="55"/>
      <c r="BA994" s="55"/>
      <c r="BB994" s="55"/>
      <c r="BC994" s="55"/>
      <c r="BD994" s="55"/>
      <c r="BE994" s="55"/>
      <c r="BF994" s="55"/>
      <c r="BG994" s="55"/>
      <c r="BH994" s="55"/>
      <c r="BI994" s="55"/>
      <c r="BJ994" s="55"/>
      <c r="BK994" s="55"/>
      <c r="BL994" s="55"/>
      <c r="BM994" s="55"/>
      <c r="BN994" s="66"/>
      <c r="BO994" s="66"/>
      <c r="BP994" s="66"/>
      <c r="BQ994" s="55"/>
      <c r="BR994" s="55"/>
      <c r="BS994" s="55"/>
      <c r="BT994" s="55"/>
      <c r="BU994" s="55"/>
      <c r="BV994" s="55"/>
      <c r="BW994" s="55"/>
      <c r="BX994" s="55"/>
    </row>
    <row r="995" ht="24.75" customHeight="1">
      <c r="A995" s="55"/>
      <c r="B995" s="65"/>
      <c r="C995" s="6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  <c r="AI995" s="55"/>
      <c r="AJ995" s="55"/>
      <c r="AK995" s="55"/>
      <c r="AL995" s="55"/>
      <c r="AM995" s="55"/>
      <c r="AN995" s="55"/>
      <c r="AO995" s="55"/>
      <c r="AP995" s="55"/>
      <c r="AQ995" s="55"/>
      <c r="AR995" s="55"/>
      <c r="AS995" s="55"/>
      <c r="AT995" s="55"/>
      <c r="AU995" s="55"/>
      <c r="AV995" s="55"/>
      <c r="AW995" s="55"/>
      <c r="AX995" s="55"/>
      <c r="AY995" s="55"/>
      <c r="AZ995" s="55"/>
      <c r="BA995" s="55"/>
      <c r="BB995" s="55"/>
      <c r="BC995" s="55"/>
      <c r="BD995" s="55"/>
      <c r="BE995" s="55"/>
      <c r="BF995" s="55"/>
      <c r="BG995" s="55"/>
      <c r="BH995" s="55"/>
      <c r="BI995" s="55"/>
      <c r="BJ995" s="55"/>
      <c r="BK995" s="55"/>
      <c r="BL995" s="55"/>
      <c r="BM995" s="55"/>
      <c r="BN995" s="66"/>
      <c r="BO995" s="66"/>
      <c r="BP995" s="66"/>
      <c r="BQ995" s="55"/>
      <c r="BR995" s="55"/>
      <c r="BS995" s="55"/>
      <c r="BT995" s="55"/>
      <c r="BU995" s="55"/>
      <c r="BV995" s="55"/>
      <c r="BW995" s="55"/>
      <c r="BX995" s="55"/>
    </row>
    <row r="996" ht="24.75" customHeight="1">
      <c r="A996" s="55"/>
      <c r="B996" s="65"/>
      <c r="C996" s="6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  <c r="AI996" s="55"/>
      <c r="AJ996" s="55"/>
      <c r="AK996" s="55"/>
      <c r="AL996" s="55"/>
      <c r="AM996" s="55"/>
      <c r="AN996" s="55"/>
      <c r="AO996" s="55"/>
      <c r="AP996" s="55"/>
      <c r="AQ996" s="55"/>
      <c r="AR996" s="55"/>
      <c r="AS996" s="55"/>
      <c r="AT996" s="55"/>
      <c r="AU996" s="55"/>
      <c r="AV996" s="55"/>
      <c r="AW996" s="55"/>
      <c r="AX996" s="55"/>
      <c r="AY996" s="55"/>
      <c r="AZ996" s="55"/>
      <c r="BA996" s="55"/>
      <c r="BB996" s="55"/>
      <c r="BC996" s="55"/>
      <c r="BD996" s="55"/>
      <c r="BE996" s="55"/>
      <c r="BF996" s="55"/>
      <c r="BG996" s="55"/>
      <c r="BH996" s="55"/>
      <c r="BI996" s="55"/>
      <c r="BJ996" s="55"/>
      <c r="BK996" s="55"/>
      <c r="BL996" s="55"/>
      <c r="BM996" s="55"/>
      <c r="BN996" s="66"/>
      <c r="BO996" s="66"/>
      <c r="BP996" s="66"/>
      <c r="BQ996" s="55"/>
      <c r="BR996" s="55"/>
      <c r="BS996" s="55"/>
      <c r="BT996" s="55"/>
      <c r="BU996" s="55"/>
      <c r="BV996" s="55"/>
      <c r="BW996" s="55"/>
      <c r="BX996" s="55"/>
    </row>
    <row r="997" ht="24.75" customHeight="1">
      <c r="A997" s="55"/>
      <c r="B997" s="65"/>
      <c r="C997" s="6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  <c r="AJ997" s="55"/>
      <c r="AK997" s="55"/>
      <c r="AL997" s="55"/>
      <c r="AM997" s="55"/>
      <c r="AN997" s="55"/>
      <c r="AO997" s="55"/>
      <c r="AP997" s="55"/>
      <c r="AQ997" s="55"/>
      <c r="AR997" s="55"/>
      <c r="AS997" s="55"/>
      <c r="AT997" s="55"/>
      <c r="AU997" s="55"/>
      <c r="AV997" s="55"/>
      <c r="AW997" s="55"/>
      <c r="AX997" s="55"/>
      <c r="AY997" s="55"/>
      <c r="AZ997" s="55"/>
      <c r="BA997" s="55"/>
      <c r="BB997" s="55"/>
      <c r="BC997" s="55"/>
      <c r="BD997" s="55"/>
      <c r="BE997" s="55"/>
      <c r="BF997" s="55"/>
      <c r="BG997" s="55"/>
      <c r="BH997" s="55"/>
      <c r="BI997" s="55"/>
      <c r="BJ997" s="55"/>
      <c r="BK997" s="55"/>
      <c r="BL997" s="55"/>
      <c r="BM997" s="55"/>
      <c r="BN997" s="66"/>
      <c r="BO997" s="66"/>
      <c r="BP997" s="66"/>
      <c r="BQ997" s="55"/>
      <c r="BR997" s="55"/>
      <c r="BS997" s="55"/>
      <c r="BT997" s="55"/>
      <c r="BU997" s="55"/>
      <c r="BV997" s="55"/>
      <c r="BW997" s="55"/>
      <c r="BX997" s="55"/>
    </row>
    <row r="998" ht="24.75" customHeight="1">
      <c r="A998" s="55"/>
      <c r="B998" s="65"/>
      <c r="C998" s="6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  <c r="AI998" s="55"/>
      <c r="AJ998" s="55"/>
      <c r="AK998" s="55"/>
      <c r="AL998" s="55"/>
      <c r="AM998" s="55"/>
      <c r="AN998" s="55"/>
      <c r="AO998" s="55"/>
      <c r="AP998" s="55"/>
      <c r="AQ998" s="55"/>
      <c r="AR998" s="55"/>
      <c r="AS998" s="55"/>
      <c r="AT998" s="55"/>
      <c r="AU998" s="55"/>
      <c r="AV998" s="55"/>
      <c r="AW998" s="55"/>
      <c r="AX998" s="55"/>
      <c r="AY998" s="55"/>
      <c r="AZ998" s="55"/>
      <c r="BA998" s="55"/>
      <c r="BB998" s="55"/>
      <c r="BC998" s="55"/>
      <c r="BD998" s="55"/>
      <c r="BE998" s="55"/>
      <c r="BF998" s="55"/>
      <c r="BG998" s="55"/>
      <c r="BH998" s="55"/>
      <c r="BI998" s="55"/>
      <c r="BJ998" s="55"/>
      <c r="BK998" s="55"/>
      <c r="BL998" s="55"/>
      <c r="BM998" s="55"/>
      <c r="BN998" s="66"/>
      <c r="BO998" s="66"/>
      <c r="BP998" s="66"/>
      <c r="BQ998" s="55"/>
      <c r="BR998" s="55"/>
      <c r="BS998" s="55"/>
      <c r="BT998" s="55"/>
      <c r="BU998" s="55"/>
      <c r="BV998" s="55"/>
      <c r="BW998" s="55"/>
      <c r="BX998" s="55"/>
    </row>
    <row r="999" ht="24.75" customHeight="1">
      <c r="A999" s="55"/>
      <c r="B999" s="65"/>
      <c r="C999" s="6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5"/>
      <c r="AG999" s="55"/>
      <c r="AH999" s="55"/>
      <c r="AI999" s="55"/>
      <c r="AJ999" s="55"/>
      <c r="AK999" s="55"/>
      <c r="AL999" s="55"/>
      <c r="AM999" s="55"/>
      <c r="AN999" s="55"/>
      <c r="AO999" s="55"/>
      <c r="AP999" s="55"/>
      <c r="AQ999" s="55"/>
      <c r="AR999" s="55"/>
      <c r="AS999" s="55"/>
      <c r="AT999" s="55"/>
      <c r="AU999" s="55"/>
      <c r="AV999" s="55"/>
      <c r="AW999" s="55"/>
      <c r="AX999" s="55"/>
      <c r="AY999" s="55"/>
      <c r="AZ999" s="55"/>
      <c r="BA999" s="55"/>
      <c r="BB999" s="55"/>
      <c r="BC999" s="55"/>
      <c r="BD999" s="55"/>
      <c r="BE999" s="55"/>
      <c r="BF999" s="55"/>
      <c r="BG999" s="55"/>
      <c r="BH999" s="55"/>
      <c r="BI999" s="55"/>
      <c r="BJ999" s="55"/>
      <c r="BK999" s="55"/>
      <c r="BL999" s="55"/>
      <c r="BM999" s="55"/>
      <c r="BN999" s="66"/>
      <c r="BO999" s="66"/>
      <c r="BP999" s="66"/>
      <c r="BQ999" s="55"/>
      <c r="BR999" s="55"/>
      <c r="BS999" s="55"/>
      <c r="BT999" s="55"/>
      <c r="BU999" s="55"/>
      <c r="BV999" s="55"/>
      <c r="BW999" s="55"/>
      <c r="BX999" s="55"/>
    </row>
    <row r="1000" ht="24.75" customHeight="1">
      <c r="A1000" s="55"/>
      <c r="B1000" s="65"/>
      <c r="C1000" s="6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  <c r="AI1000" s="55"/>
      <c r="AJ1000" s="55"/>
      <c r="AK1000" s="55"/>
      <c r="AL1000" s="55"/>
      <c r="AM1000" s="55"/>
      <c r="AN1000" s="55"/>
      <c r="AO1000" s="55"/>
      <c r="AP1000" s="55"/>
      <c r="AQ1000" s="55"/>
      <c r="AR1000" s="55"/>
      <c r="AS1000" s="55"/>
      <c r="AT1000" s="55"/>
      <c r="AU1000" s="55"/>
      <c r="AV1000" s="55"/>
      <c r="AW1000" s="55"/>
      <c r="AX1000" s="55"/>
      <c r="AY1000" s="55"/>
      <c r="AZ1000" s="55"/>
      <c r="BA1000" s="55"/>
      <c r="BB1000" s="55"/>
      <c r="BC1000" s="55"/>
      <c r="BD1000" s="55"/>
      <c r="BE1000" s="55"/>
      <c r="BF1000" s="55"/>
      <c r="BG1000" s="55"/>
      <c r="BH1000" s="55"/>
      <c r="BI1000" s="55"/>
      <c r="BJ1000" s="55"/>
      <c r="BK1000" s="55"/>
      <c r="BL1000" s="55"/>
      <c r="BM1000" s="55"/>
      <c r="BN1000" s="66"/>
      <c r="BO1000" s="66"/>
      <c r="BP1000" s="66"/>
      <c r="BQ1000" s="55"/>
      <c r="BR1000" s="55"/>
      <c r="BS1000" s="55"/>
      <c r="BT1000" s="55"/>
      <c r="BU1000" s="55"/>
      <c r="BV1000" s="55"/>
      <c r="BW1000" s="55"/>
      <c r="BX1000" s="55"/>
    </row>
  </sheetData>
  <mergeCells count="78">
    <mergeCell ref="B19:N19"/>
    <mergeCell ref="D20:N20"/>
    <mergeCell ref="D21:N21"/>
    <mergeCell ref="T21:Y21"/>
    <mergeCell ref="Z21:AA21"/>
    <mergeCell ref="T22:Y22"/>
    <mergeCell ref="Z22:AA22"/>
    <mergeCell ref="Z25:AA25"/>
    <mergeCell ref="Z26:AA26"/>
    <mergeCell ref="Z28:AA28"/>
    <mergeCell ref="D22:N22"/>
    <mergeCell ref="D23:N23"/>
    <mergeCell ref="T23:Y23"/>
    <mergeCell ref="Z23:AA23"/>
    <mergeCell ref="B24:N24"/>
    <mergeCell ref="Z24:AA24"/>
    <mergeCell ref="D25:N25"/>
    <mergeCell ref="B29:N29"/>
    <mergeCell ref="D30:N30"/>
    <mergeCell ref="T24:Y24"/>
    <mergeCell ref="T25:Y25"/>
    <mergeCell ref="D26:N26"/>
    <mergeCell ref="T26:Y26"/>
    <mergeCell ref="D27:N27"/>
    <mergeCell ref="D28:N28"/>
    <mergeCell ref="T28:Y28"/>
    <mergeCell ref="D35:N35"/>
    <mergeCell ref="D36:N36"/>
    <mergeCell ref="B28:C28"/>
    <mergeCell ref="B30:C30"/>
    <mergeCell ref="B31:C31"/>
    <mergeCell ref="D31:N31"/>
    <mergeCell ref="D32:N32"/>
    <mergeCell ref="D33:N33"/>
    <mergeCell ref="B34:N34"/>
    <mergeCell ref="B10:C10"/>
    <mergeCell ref="B11:C11"/>
    <mergeCell ref="B1:C1"/>
    <mergeCell ref="B3:C3"/>
    <mergeCell ref="D6:U6"/>
    <mergeCell ref="D8:J8"/>
    <mergeCell ref="B9:N9"/>
    <mergeCell ref="D10:N10"/>
    <mergeCell ref="D11:N11"/>
    <mergeCell ref="A15:A18"/>
    <mergeCell ref="A20:A23"/>
    <mergeCell ref="A25:A28"/>
    <mergeCell ref="A30:A33"/>
    <mergeCell ref="A35:A38"/>
    <mergeCell ref="D12:N12"/>
    <mergeCell ref="D13:N13"/>
    <mergeCell ref="B14:N14"/>
    <mergeCell ref="D15:N15"/>
    <mergeCell ref="D16:N16"/>
    <mergeCell ref="D17:N17"/>
    <mergeCell ref="D18:N18"/>
    <mergeCell ref="A10:A13"/>
    <mergeCell ref="B12:C12"/>
    <mergeCell ref="B13:C13"/>
    <mergeCell ref="B15:C15"/>
    <mergeCell ref="B16:C16"/>
    <mergeCell ref="B17:C17"/>
    <mergeCell ref="B18:C18"/>
    <mergeCell ref="B32:C32"/>
    <mergeCell ref="B33:C33"/>
    <mergeCell ref="B35:C35"/>
    <mergeCell ref="B36:C36"/>
    <mergeCell ref="B37:C37"/>
    <mergeCell ref="D37:N37"/>
    <mergeCell ref="B38:C38"/>
    <mergeCell ref="D38:N38"/>
    <mergeCell ref="B20:C20"/>
    <mergeCell ref="B21:C21"/>
    <mergeCell ref="B22:C22"/>
    <mergeCell ref="B23:C23"/>
    <mergeCell ref="B25:C25"/>
    <mergeCell ref="B26:C26"/>
    <mergeCell ref="B27:C27"/>
  </mergeCells>
  <conditionalFormatting sqref="D10:D13 D15:D18 D20:D23 D25:D28 D30:D33 D35:D38">
    <cfRule type="expression" dxfId="0" priority="1">
      <formula>IF(SUM($D$3:$U$3)&lt;&gt;171,1,0)</formula>
    </cfRule>
  </conditionalFormatting>
  <conditionalFormatting sqref="D3:T3">
    <cfRule type="expression" dxfId="1" priority="2">
      <formula>IF(AND(D3&lt;&gt;"",E3&lt;&gt;""),1,0)</formula>
    </cfRule>
  </conditionalFormatting>
  <conditionalFormatting sqref="D3:T3">
    <cfRule type="expression" dxfId="1" priority="3">
      <formula>IF(AND(D3&lt;&gt;"",B3&lt;&gt;""),1,0)</formula>
    </cfRule>
  </conditionalFormatting>
  <conditionalFormatting sqref="D3:AA3">
    <cfRule type="expression" dxfId="1" priority="4">
      <formula>IF(D3&lt;&gt;"",1,0)</formula>
    </cfRule>
  </conditionalFormatting>
  <conditionalFormatting sqref="U3:V3">
    <cfRule type="expression" dxfId="1" priority="5">
      <formula>IF(AND(U3&lt;&gt;"",T3&lt;&gt;""),1,0)</formula>
    </cfRule>
  </conditionalFormatting>
  <conditionalFormatting sqref="U3:AA3">
    <cfRule type="expression" dxfId="1" priority="6">
      <formula>IF(AND(U3&lt;&gt;"",#REF!&lt;&gt;""),1,0)</formula>
    </cfRule>
  </conditionalFormatting>
  <conditionalFormatting sqref="W3">
    <cfRule type="expression" dxfId="1" priority="7">
      <formula>IF(AND(W3&lt;&gt;"",U3&lt;&gt;""),1,0)</formula>
    </cfRule>
  </conditionalFormatting>
  <conditionalFormatting sqref="X3">
    <cfRule type="expression" dxfId="1" priority="8">
      <formula>IF(AND(X3&lt;&gt;"",U3&lt;&gt;""),1,0)</formula>
    </cfRule>
  </conditionalFormatting>
  <conditionalFormatting sqref="Y3">
    <cfRule type="expression" dxfId="1" priority="9">
      <formula>IF(AND(Y3&lt;&gt;"",U3&lt;&gt;""),1,0)</formula>
    </cfRule>
  </conditionalFormatting>
  <conditionalFormatting sqref="Z3">
    <cfRule type="expression" dxfId="1" priority="10">
      <formula>IF(AND(Z3&lt;&gt;"",U3&lt;&gt;""),1,0)</formula>
    </cfRule>
  </conditionalFormatting>
  <conditionalFormatting sqref="Z21:Z26">
    <cfRule type="expression" dxfId="2" priority="11">
      <formula>IF(Z21="",1,0)</formula>
    </cfRule>
  </conditionalFormatting>
  <conditionalFormatting sqref="Z28">
    <cfRule type="expression" dxfId="2" priority="12">
      <formula>IF(Z28="",1,0)</formula>
    </cfRule>
  </conditionalFormatting>
  <conditionalFormatting sqref="AA3">
    <cfRule type="expression" dxfId="1" priority="13">
      <formula>IF(AND(AA3&lt;&gt;"",U3&lt;&gt;""),1,0)</formula>
    </cfRule>
  </conditionalFormatting>
  <hyperlinks>
    <hyperlink r:id="rId1" ref="Q33"/>
  </hyperlinks>
  <printOptions/>
  <pageMargins bottom="0.7480314960629921" footer="0.0" header="0.0" left="0.5118110236220472" right="0.5118110236220472" top="0.7480314960629921"/>
  <pageSetup paperSize="9" scale="32" orientation="portrait"/>
  <drawing r:id="rId2"/>
</worksheet>
</file>